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10_各課\01総務課\財政係\決算統計\H26_決算統計\財政比較分析表\【財政状況資料集】_016420_広尾町_2014\"/>
    </mc:Choice>
  </mc:AlternateContent>
  <workbookProtection workbookPassword="979D" lockStructure="1"/>
  <bookViews>
    <workbookView xWindow="0" yWindow="0" windowWidth="15330" windowHeight="119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<sst xmlns="http://schemas.openxmlformats.org/spreadsheetml/2006/main" count="973" uniqueCount="540">
  <si>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</si>
  <si>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</si>
  <si>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</si>
  <si>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</si>
  <si>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</si>
  <si>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</si>
  <si>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</si>
  <si>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</si>
  <si>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</si>
  <si>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</si>
  <si>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</si>
  <si>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</si>
  <si>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</si>
  <si>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</si>
  <si>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</si>
  <si>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</si>
  <si>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</si>
  <si>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</si>
  <si>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</si>
  <si>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</si>
  <si>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</si>
  <si>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</si>
  <si>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</si>
  <si>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</si>
  <si>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</si>
  <si>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</si>
  <si>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</si>
  <si>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</si>
  <si>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</si>
  <si>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</si>
  <si>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</si>
  <si>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</si>
  <si>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</si>
  <si>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</si>
  <si>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</si>
  <si>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</si>
  <si>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</si>
  <si>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</si>
  <si>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</si>
  <si>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</si>
  <si>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</si>
  <si>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</si>
  <si>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</si>
  <si>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</si>
  <si>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</si>
  <si>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</si>
  <si>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</si>
  <si>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</si>
  <si>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</si>
  <si>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</si>
  <si>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</si>
  <si>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</si>
  <si>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</si>
  <si>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</si>
  <si>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</si>
  <si>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</si>
  <si>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</si>
  <si>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</si>
  <si>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</si>
  <si>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</si>
  <si>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</si>
  <si>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</si>
  <si>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</si>
  <si>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</si>
  <si>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</si>
  <si>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</si>
  <si>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</si>
  <si>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</si>
  <si>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</si>
  <si>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</si>
  <si>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</si>
  <si>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</si>
  <si>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</si>
  <si>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</si>
  <si>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</si>
  <si>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</si>
  <si>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</si>
  <si>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</si>
  <si>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</si>
  <si>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</si>
  <si>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</si>
  <si>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</si>
  <si>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</si>
  <si>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</si>
  <si>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</si>
  <si>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</si>
  <si>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</si>
  <si>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</si>
  <si>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</si>
  <si>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</si>
  <si>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</si>
  <si>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</si>
  <si>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</si>
  <si>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</si>
  <si>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</si>
  <si>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</si>
  <si>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</si>
  <si>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</si>
  <si>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</si>
  <si>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</si>
  <si>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</si>
  <si>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</si>
  <si>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</si>
  <si>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</si>
  <si>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</si>
  <si>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</si>
  <si>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</si>
  <si>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</si>
  <si>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</si>
  <si>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</si>
  <si>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</si>
  <si>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</si>
  <si>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</si>
  <si>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</si>
  <si>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</si>
  <si>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</si>
  <si>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</si>
  <si>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</si>
  <si>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</si>
  <si>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</si>
  <si>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</si>
  <si>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</si>
  <si>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</si>
  <si>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</si>
  <si>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</si>
  <si>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</si>
  <si>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</si>
  <si>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</si>
  <si>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</si>
  <si>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</si>
  <si>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</si>
  <si>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</si>
  <si>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</si>
  <si>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</si>
  <si>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</si>
  <si>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</si>
  <si>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</si>
  <si>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</si>
  <si>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</si>
  <si>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</si>
  <si>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</si>
  <si>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</si>
  <si>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</si>
  <si>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</si>
  <si>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</si>
  <si>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</si>
  <si>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</si>
  <si>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</si>
  <si>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</si>
  <si>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</si>
  <si>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</si>
  <si>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</si>
  <si>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</si>
  <si>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</si>
  <si>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</si>
  <si>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</si>
  <si>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</si>
  <si>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</si>
  <si>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</si>
  <si>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</si>
  <si>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</si>
  <si>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</si>
  <si>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</si>
  <si>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</si>
  <si>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</si>
  <si>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</si>
  <si>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</si>
  <si>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</si>
  <si>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</si>
  <si>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</si>
  <si>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</si>
  <si>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</si>
  <si>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</si>
  <si>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</si>
  <si>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</si>
  <si>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</si>
  <si>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</si>
  <si>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</si>
  <si>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</si>
  <si>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</si>
  <si>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</si>
  <si>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</si>
  <si>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</si>
  <si>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</si>
  <si>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</si>
  <si>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</si>
  <si>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</si>
  <si>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</si>
  <si>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</si>
  <si>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</si>
  <si>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</si>
  <si>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</si>
  <si>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</si>
  <si>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</si>
  <si>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</si>
  <si>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</si>
  <si>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</si>
  <si>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北海道広尾町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</si>
  <si>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</si>
  <si>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</si>
  <si>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</si>
  <si>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</si>
  <si>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</si>
  <si>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</si>
  <si>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</si>
  <si>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</si>
  <si>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</si>
  <si>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</si>
  <si>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</si>
  <si>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</si>
  <si>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</si>
  <si>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</si>
  <si>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</si>
  <si>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</si>
  <si>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</si>
  <si>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</si>
  <si>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</si>
  <si>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</si>
  <si>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</si>
  <si>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</si>
  <si>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</si>
  <si>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</si>
  <si>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</si>
  <si>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</si>
  <si>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</si>
  <si>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</si>
  <si>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</si>
  <si>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</si>
  <si>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</si>
  <si>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</si>
  <si>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</si>
  <si>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</si>
  <si>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</si>
  <si>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</si>
  <si>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</si>
  <si>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</si>
  <si>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</si>
  <si>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</si>
  <si>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</si>
  <si>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</si>
  <si>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</si>
  <si>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</si>
  <si>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</si>
  <si>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</si>
  <si>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</si>
  <si>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</si>
  <si>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</si>
  <si>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</si>
  <si>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</si>
  <si>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</si>
  <si>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</si>
  <si>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</si>
  <si>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</si>
  <si>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</si>
  <si>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</si>
  <si>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</si>
  <si>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</si>
  <si>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</si>
  <si>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</si>
  <si>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</si>
  <si>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</si>
  <si>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</si>
  <si>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</si>
  <si>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</si>
  <si>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</si>
  <si>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</si>
  <si>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</si>
  <si>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</si>
  <si>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</si>
  <si>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</si>
  <si>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</si>
  <si>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</si>
  <si>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</si>
  <si>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</si>
  <si>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</si>
  <si>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</si>
  <si>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</si>
  <si>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</si>
  <si>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</si>
  <si>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</si>
  <si>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</si>
  <si>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</si>
  <si>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</si>
  <si>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</si>
  <si>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</si>
  <si>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</si>
  <si>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</si>
  <si>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</si>
  <si>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</si>
  <si>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</si>
  <si>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</si>
  <si>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</si>
  <si>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</si>
  <si>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</si>
  <si>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</si>
  <si>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</si>
  <si>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</si>
  <si>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</si>
  <si>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</si>
  <si>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</si>
  <si>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</si>
  <si>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</si>
  <si>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</si>
  <si>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</si>
  <si>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</si>
  <si>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</si>
  <si>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</si>
  <si>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</si>
  <si>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</si>
  <si>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</si>
  <si>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</si>
  <si>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</si>
  <si>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</si>
  <si>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</si>
  <si>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</si>
  <si>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</si>
  <si>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</si>
  <si>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</si>
  <si>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</si>
  <si>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</si>
  <si>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</si>
  <si>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</si>
  <si>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</si>
  <si>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</si>
  <si>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</si>
  <si>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</si>
  <si>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</si>
  <si>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</si>
  <si>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</si>
  <si>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</si>
  <si>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</si>
  <si>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</si>
  <si>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</si>
  <si>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</si>
  <si>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</si>
  <si>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</si>
  <si>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</si>
  <si>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</si>
  <si>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</si>
  <si>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</si>
  <si>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</si>
  <si>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</si>
  <si>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</si>
  <si>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</si>
  <si>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</si>
  <si>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</si>
  <si>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北海道広尾町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</si>
  <si>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</si>
  <si>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</si>
  <si>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</si>
  <si>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</si>
  <si>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</si>
  <si>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</si>
  <si>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</si>
  <si>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</si>
  <si>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</si>
  <si>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</si>
  <si>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</si>
  <si>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</si>
  <si>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</si>
  <si>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</si>
  <si>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</si>
  <si>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</si>
  <si>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</si>
  <si>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</si>
  <si>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</si>
  <si>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</si>
  <si>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</si>
  <si>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</si>
  <si>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</si>
  <si>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</si>
  <si>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</si>
  <si>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</si>
  <si>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</si>
  <si>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</si>
  <si>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</si>
  <si>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</si>
  <si>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</si>
  <si>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</si>
  <si>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</si>
  <si>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</si>
  <si>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</si>
  <si>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</si>
  <si>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</si>
  <si>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</si>
  <si>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</si>
  <si>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</si>
  <si>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</si>
  <si>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</si>
  <si>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下水道事業特別会計</t>
    <phoneticPr fontId="5"/>
  </si>
  <si>
    <t>港湾管理特別会計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</si>
  <si>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</si>
  <si>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</si>
  <si>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</si>
  <si>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</si>
  <si>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</si>
  <si>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</si>
  <si>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</si>
  <si>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</si>
  <si>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</si>
  <si>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</si>
  <si>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</si>
  <si>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</si>
  <si>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</si>
  <si>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</si>
  <si>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</si>
  <si>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</si>
  <si>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</si>
  <si>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</si>
  <si>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</si>
  <si>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</si>
  <si>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</si>
  <si>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</si>
  <si>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</si>
  <si>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</si>
  <si>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</si>
  <si>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</si>
  <si>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</si>
  <si>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</si>
  <si>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</si>
  <si>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</si>
  <si>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</si>
  <si>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</si>
  <si>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</si>
  <si>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</si>
  <si>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</si>
  <si>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</si>
  <si>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</si>
  <si>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</si>
  <si>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</si>
  <si>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</si>
  <si>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</si>
  <si>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</si>
  <si>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</si>
  <si>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</si>
  <si>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</si>
  <si>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</si>
  <si>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</si>
  <si>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</si>
  <si>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</si>
  <si>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</si>
  <si>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</si>
  <si>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</si>
  <si>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</si>
  <si>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</si>
  <si>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</si>
  <si>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</si>
  <si>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</si>
  <si>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</si>
  <si>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</si>
  <si>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</si>
  <si>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</si>
  <si>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</si>
  <si>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</si>
  <si>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</si>
  <si>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</si>
  <si>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</si>
  <si>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</si>
  <si>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</si>
  <si>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</si>
  <si>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</si>
  <si>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</si>
  <si>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</si>
  <si>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</si>
  <si>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</si>
  <si>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</si>
  <si>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</si>
  <si>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</si>
  <si>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</si>
  <si>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</si>
  <si>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</si>
  <si>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</si>
  <si>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</si>
  <si>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</si>
  <si>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</si>
  <si>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</si>
  <si>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</si>
  <si>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</si>
  <si>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</si>
  <si>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</si>
  <si>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</si>
  <si>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</si>
  <si>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</si>
  <si>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</si>
  <si>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</si>
  <si>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</si>
  <si>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</si>
  <si>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</si>
  <si>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</si>
  <si>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</si>
  <si>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</si>
  <si>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</si>
  <si>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</si>
  <si>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</si>
  <si>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</si>
  <si>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</si>
  <si>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</si>
  <si>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</si>
  <si>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</si>
  <si>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</si>
  <si>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</si>
  <si>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</si>
  <si>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</si>
  <si>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</si>
  <si>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</si>
  <si>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</si>
  <si>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</si>
  <si>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</si>
  <si>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</si>
  <si>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</si>
  <si>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</si>
  <si>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</si>
  <si>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</si>
  <si>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</si>
  <si>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</si>
  <si>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</si>
  <si>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</si>
  <si>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</si>
  <si>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</si>
  <si>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</si>
  <si>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</si>
  <si>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</si>
  <si>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</si>
  <si>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0.57</t>
  </si>
  <si>
    <t>港湾管理特別会計</t>
  </si>
  <si>
    <t>水道事業会計</t>
  </si>
  <si>
    <t>一般会計</t>
  </si>
  <si>
    <t>国民健康保険病院事業会計</t>
  </si>
  <si>
    <t>介護保険特別会計</t>
  </si>
  <si>
    <t>国民健康保険事業勘定特別会計</t>
  </si>
  <si>
    <t>下水道事業特別会計</t>
  </si>
  <si>
    <t>簡易水道事業特別会計</t>
  </si>
  <si>
    <t>その他会計（赤字）</t>
  </si>
  <si>
    <t>その他会計（黒字）</t>
  </si>
  <si>
    <t>-</t>
    <phoneticPr fontId="2"/>
  </si>
  <si>
    <t>-</t>
    <phoneticPr fontId="2"/>
  </si>
  <si>
    <t>十勝環境複合事務組合（一般会計）</t>
    <phoneticPr fontId="2"/>
  </si>
  <si>
    <t>南十勝複合事務組合</t>
    <phoneticPr fontId="2"/>
  </si>
  <si>
    <t>十勝圏複合事務組合</t>
    <phoneticPr fontId="2"/>
  </si>
  <si>
    <t>南十勝消防事務組合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</si>
</sst>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264743</c:v>
                </c:pt>
                <c:pt idx="1">
                  <c:v>122009</c:v>
                </c:pt>
                <c:pt idx="2">
                  <c:v>100661</c:v>
                </c:pt>
                <c:pt idx="3">
                  <c:v>166140</c:v>
                </c:pt>
                <c:pt idx="4">
                  <c:v>197368</c:v>
                </c:pt>
              </c:numCache>
            </c:numRef>
          </c:val>
          <c:smooth val="0"/>
        </c:ser>
        <c:dLbls>
          <c:showLegendKey val="0"/>
          <c:showVal val="0"/>
          <c:showCatName val="0"/>
          <c:showSerName val="0"/>
          <c:showPercent val="0"/>
          <c:showBubbleSize val="0"/>
        </c:dLbls>
        <c:marker val="1"/>
        <c:smooth val="0"/>
        <c:axId val="271584696"/>
        <c:axId val="140758848"/>
      </c:lineChart>
      <c:catAx>
        <c:axId val="271584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58848"/>
        <c:crosses val="autoZero"/>
        <c:auto val="1"/>
        <c:lblAlgn val="ctr"/>
        <c:lblOffset val="100"/>
        <c:tickLblSkip val="1"/>
        <c:tickMarkSkip val="1"/>
        <c:noMultiLvlLbl val="0"/>
      </c:catAx>
      <c:valAx>
        <c:axId val="1407588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584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2.5499999999999998</c:v>
                </c:pt>
                <c:pt idx="1">
                  <c:v>3.58</c:v>
                </c:pt>
                <c:pt idx="2">
                  <c:v>3.78</c:v>
                </c:pt>
                <c:pt idx="3">
                  <c:v>3.23</c:v>
                </c:pt>
                <c:pt idx="4">
                  <c:v>3.45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11.51</c:v>
                </c:pt>
                <c:pt idx="1">
                  <c:v>12.33</c:v>
                </c:pt>
                <c:pt idx="2">
                  <c:v>12.3</c:v>
                </c:pt>
                <c:pt idx="3">
                  <c:v>12.38</c:v>
                </c:pt>
                <c:pt idx="4">
                  <c:v>13.21</c:v>
                </c:pt>
              </c:numCache>
            </c:numRef>
          </c:val>
        </c:ser>
        <c:dLbls>
          <c:showLegendKey val="0"/>
          <c:showVal val="0"/>
          <c:showCatName val="0"/>
          <c:showSerName val="0"/>
          <c:showPercent val="0"/>
          <c:showBubbleSize val="0"/>
        </c:dLbls>
        <c:gapWidth val="250"/>
        <c:overlap val="100"/>
        <c:axId val="272522392"/>
        <c:axId val="272522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3.71</c:v>
                </c:pt>
                <c:pt idx="1">
                  <c:v>1.31</c:v>
                </c:pt>
                <c:pt idx="2">
                  <c:v>0.22</c:v>
                </c:pt>
                <c:pt idx="3">
                  <c:v>-0.56999999999999995</c:v>
                </c:pt>
                <c:pt idx="4">
                  <c:v>0.51</c:v>
                </c:pt>
              </c:numCache>
            </c:numRef>
          </c:val>
          <c:smooth val="0"/>
        </c:ser>
        <c:dLbls>
          <c:showLegendKey val="0"/>
          <c:showVal val="0"/>
          <c:showCatName val="0"/>
          <c:showSerName val="0"/>
          <c:showPercent val="0"/>
          <c:showBubbleSize val="0"/>
        </c:dLbls>
        <c:marker val="1"/>
        <c:smooth val="0"/>
        <c:axId val="272522392"/>
        <c:axId val="272522776"/>
      </c:lineChart>
      <c:catAx>
        <c:axId val="27252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522776"/>
        <c:crosses val="autoZero"/>
        <c:auto val="1"/>
        <c:lblAlgn val="ctr"/>
        <c:lblOffset val="100"/>
        <c:tickLblSkip val="1"/>
        <c:tickMarkSkip val="1"/>
        <c:noMultiLvlLbl val="0"/>
      </c:catAx>
      <c:valAx>
        <c:axId val="27252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52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0.04</c:v>
                </c:pt>
                <c:pt idx="4">
                  <c:v>#N/A</c:v>
                </c:pt>
                <c:pt idx="5">
                  <c:v>0.02</c:v>
                </c:pt>
                <c:pt idx="6">
                  <c:v>#N/A</c:v>
                </c:pt>
                <c:pt idx="7">
                  <c:v>0.01</c:v>
                </c:pt>
                <c:pt idx="8">
                  <c:v>#N/A</c:v>
                </c:pt>
                <c:pt idx="9">
                  <c:v>0.02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7.0000000000000007E-2</c:v>
                </c:pt>
                <c:pt idx="8">
                  <c:v>#N/A</c:v>
                </c:pt>
                <c:pt idx="9">
                  <c:v>0.03</c:v>
                </c:pt>
              </c:numCache>
            </c:numRef>
          </c:val>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0.03</c:v>
                </c:pt>
                <c:pt idx="4">
                  <c:v>#N/A</c:v>
                </c:pt>
                <c:pt idx="5">
                  <c:v>0.05</c:v>
                </c:pt>
                <c:pt idx="6">
                  <c:v>#N/A</c:v>
                </c:pt>
                <c:pt idx="7">
                  <c:v>0.02</c:v>
                </c:pt>
                <c:pt idx="8">
                  <c:v>#N/A</c:v>
                </c:pt>
                <c:pt idx="9">
                  <c:v>0.13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c:v>
                </c:pt>
                <c:pt idx="4">
                  <c:v>#N/A</c:v>
                </c:pt>
                <c:pt idx="5">
                  <c:v>0.05</c:v>
                </c:pt>
                <c:pt idx="6">
                  <c:v>#N/A</c:v>
                </c:pt>
                <c:pt idx="7">
                  <c:v>0.14000000000000001</c:v>
                </c:pt>
                <c:pt idx="8">
                  <c:v>#N/A</c:v>
                </c:pt>
                <c:pt idx="9">
                  <c:v>0.26</c:v>
                </c:pt>
              </c:numCache>
            </c:numRef>
          </c:val>
        </c:ser>
        <c:ser>
          <c:idx val="6"/>
          <c:order val="6"/>
          <c:tx>
            <c:strRef>
              <c:f>データシート!$A$33</c:f>
              <c:strCache>
                <c:ptCount val="1"/>
                <c:pt idx="0">
                  <c:v>国民健康保険病院事業会計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0.45</c:v>
                </c:pt>
                <c:pt idx="2">
                  <c:v>#N/A</c:v>
                </c:pt>
                <c:pt idx="3">
                  <c:v>0.32</c:v>
                </c:pt>
                <c:pt idx="4">
                  <c:v>#N/A</c:v>
                </c:pt>
                <c:pt idx="5">
                  <c:v>0.28999999999999998</c:v>
                </c:pt>
                <c:pt idx="6">
                  <c:v>#N/A</c:v>
                </c:pt>
                <c:pt idx="7">
                  <c:v>0.85</c:v>
                </c:pt>
                <c:pt idx="8">
                  <c:v>#N/A</c:v>
                </c:pt>
                <c:pt idx="9">
                  <c:v>1.54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2.5499999999999998</c:v>
                </c:pt>
                <c:pt idx="2">
                  <c:v>#N/A</c:v>
                </c:pt>
                <c:pt idx="3">
                  <c:v>3.57</c:v>
                </c:pt>
                <c:pt idx="4">
                  <c:v>#N/A</c:v>
                </c:pt>
                <c:pt idx="5">
                  <c:v>3.78</c:v>
                </c:pt>
                <c:pt idx="6">
                  <c:v>#N/A</c:v>
                </c:pt>
                <c:pt idx="7">
                  <c:v>3.22</c:v>
                </c:pt>
                <c:pt idx="8">
                  <c:v>#N/A</c:v>
                </c:pt>
                <c:pt idx="9">
                  <c:v>3.45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3.48</c:v>
                </c:pt>
                <c:pt idx="2">
                  <c:v>#N/A</c:v>
                </c:pt>
                <c:pt idx="3">
                  <c:v>3.67</c:v>
                </c:pt>
                <c:pt idx="4">
                  <c:v>#N/A</c:v>
                </c:pt>
                <c:pt idx="5">
                  <c:v>3.72</c:v>
                </c:pt>
                <c:pt idx="6">
                  <c:v>#N/A</c:v>
                </c:pt>
                <c:pt idx="7">
                  <c:v>3.79</c:v>
                </c:pt>
                <c:pt idx="8">
                  <c:v>#N/A</c:v>
                </c:pt>
                <c:pt idx="9">
                  <c:v>4.08</c:v>
                </c:pt>
              </c:numCache>
            </c:numRef>
          </c:val>
        </c:ser>
        <c:ser>
          <c:idx val="9"/>
          <c:order val="9"/>
          <c:tx>
            <c:strRef>
              <c:f>データシート!$A$36</c:f>
              <c:strCache>
                <c:ptCount val="1"/>
                <c:pt idx="0">
                  <c:v>港湾管理特別会計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35.07</c:v>
                </c:pt>
                <c:pt idx="2">
                  <c:v>#N/A</c:v>
                </c:pt>
                <c:pt idx="3">
                  <c:v>36.729999999999997</c:v>
                </c:pt>
                <c:pt idx="4">
                  <c:v>#N/A</c:v>
                </c:pt>
                <c:pt idx="5">
                  <c:v>36.94</c:v>
                </c:pt>
                <c:pt idx="6">
                  <c:v>#N/A</c:v>
                </c:pt>
                <c:pt idx="7">
                  <c:v>37.64</c:v>
                </c:pt>
                <c:pt idx="8">
                  <c:v>#N/A</c:v>
                </c:pt>
                <c:pt idx="9">
                  <c:v>39.31</c:v>
                </c:pt>
              </c:numCache>
            </c:numRef>
          </c:val>
        </c:ser>
        <c:dLbls>
          <c:showLegendKey val="0"/>
          <c:showVal val="0"/>
          <c:showCatName val="0"/>
          <c:showSerName val="0"/>
          <c:showPercent val="0"/>
          <c:showBubbleSize val="0"/>
        </c:dLbls>
        <c:gapWidth val="150"/>
        <c:overlap val="100"/>
        <c:axId val="268838640"/>
        <c:axId val="272637640"/>
      </c:barChart>
      <c:catAx>
        <c:axId val="26883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637640"/>
        <c:crosses val="autoZero"/>
        <c:auto val="1"/>
        <c:lblAlgn val="ctr"/>
        <c:lblOffset val="100"/>
        <c:tickLblSkip val="1"/>
        <c:tickMarkSkip val="1"/>
        <c:noMultiLvlLbl val="0"/>
      </c:catAx>
      <c:valAx>
        <c:axId val="272637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83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1462</c:v>
                </c:pt>
                <c:pt idx="5">
                  <c:v>1362</c:v>
                </c:pt>
                <c:pt idx="8">
                  <c:v>1311</c:v>
                </c:pt>
                <c:pt idx="11">
                  <c:v>1299</c:v>
                </c:pt>
                <c:pt idx="14">
                  <c:v>1299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61</c:v>
                </c:pt>
                <c:pt idx="3">
                  <c:v>39</c:v>
                </c:pt>
                <c:pt idx="6">
                  <c:v>30</c:v>
                </c:pt>
                <c:pt idx="9">
                  <c:v>40</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355</c:v>
                </c:pt>
                <c:pt idx="3">
                  <c:v>310</c:v>
                </c:pt>
                <c:pt idx="6">
                  <c:v>312</c:v>
                </c:pt>
                <c:pt idx="9">
                  <c:v>296</c:v>
                </c:pt>
                <c:pt idx="12">
                  <c:v>290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297</c:v>
                </c:pt>
                <c:pt idx="3">
                  <c:v>297</c:v>
                </c:pt>
                <c:pt idx="6">
                  <c:v>297</c:v>
                </c:pt>
                <c:pt idx="9">
                  <c:v>297</c:v>
                </c:pt>
                <c:pt idx="12">
                  <c:v>297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1150</c:v>
                </c:pt>
                <c:pt idx="3">
                  <c:v>1070</c:v>
                </c:pt>
                <c:pt idx="6">
                  <c:v>1025</c:v>
                </c:pt>
                <c:pt idx="9">
                  <c:v>1054</c:v>
                </c:pt>
                <c:pt idx="12">
                  <c:v>1036</c:v>
                </c:pt>
              </c:numCache>
            </c:numRef>
          </c:val>
        </c:ser>
        <c:dLbls>
          <c:showLegendKey val="0"/>
          <c:showVal val="0"/>
          <c:showCatName val="0"/>
          <c:showSerName val="0"/>
          <c:showPercent val="0"/>
          <c:showBubbleSize val="0"/>
        </c:dLbls>
        <c:gapWidth val="100"/>
        <c:overlap val="100"/>
        <c:axId val="272741032"/>
        <c:axId val="272746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401</c:v>
                </c:pt>
                <c:pt idx="2">
                  <c:v>#N/A</c:v>
                </c:pt>
                <c:pt idx="3">
                  <c:v>#N/A</c:v>
                </c:pt>
                <c:pt idx="4">
                  <c:v>354</c:v>
                </c:pt>
                <c:pt idx="5">
                  <c:v>#N/A</c:v>
                </c:pt>
                <c:pt idx="6">
                  <c:v>#N/A</c:v>
                </c:pt>
                <c:pt idx="7">
                  <c:v>353</c:v>
                </c:pt>
                <c:pt idx="8">
                  <c:v>#N/A</c:v>
                </c:pt>
                <c:pt idx="9">
                  <c:v>#N/A</c:v>
                </c:pt>
                <c:pt idx="10">
                  <c:v>388</c:v>
                </c:pt>
                <c:pt idx="11">
                  <c:v>#N/A</c:v>
                </c:pt>
                <c:pt idx="12">
                  <c:v>#N/A</c:v>
                </c:pt>
                <c:pt idx="13">
                  <c:v>353</c:v>
                </c:pt>
                <c:pt idx="14">
                  <c:v>#N/A</c:v>
                </c:pt>
              </c:numCache>
            </c:numRef>
          </c:val>
          <c:smooth val="0"/>
        </c:ser>
        <c:dLbls>
          <c:showLegendKey val="0"/>
          <c:showVal val="0"/>
          <c:showCatName val="0"/>
          <c:showSerName val="0"/>
          <c:showPercent val="0"/>
          <c:showBubbleSize val="0"/>
        </c:dLbls>
        <c:marker val="1"/>
        <c:smooth val="0"/>
        <c:axId val="272741032"/>
        <c:axId val="272746040"/>
      </c:lineChart>
      <c:catAx>
        <c:axId val="27274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746040"/>
        <c:crosses val="autoZero"/>
        <c:auto val="1"/>
        <c:lblAlgn val="ctr"/>
        <c:lblOffset val="100"/>
        <c:tickLblSkip val="1"/>
        <c:tickMarkSkip val="1"/>
        <c:noMultiLvlLbl val="0"/>
      </c:catAx>
      <c:valAx>
        <c:axId val="272746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4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10017</c:v>
                </c:pt>
                <c:pt idx="5">
                  <c:v>9594</c:v>
                </c:pt>
                <c:pt idx="8">
                  <c:v>8908</c:v>
                </c:pt>
                <c:pt idx="11">
                  <c:v>8684</c:v>
                </c:pt>
                <c:pt idx="14">
                  <c:v>8717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2588</c:v>
                </c:pt>
                <c:pt idx="5">
                  <c:v>2437</c:v>
                </c:pt>
                <c:pt idx="8">
                  <c:v>1775</c:v>
                </c:pt>
                <c:pt idx="11">
                  <c:v>1569</c:v>
                </c:pt>
                <c:pt idx="14">
                  <c:v>1656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2345</c:v>
                </c:pt>
                <c:pt idx="5">
                  <c:v>2854</c:v>
                </c:pt>
                <c:pt idx="8">
                  <c:v>3429</c:v>
                </c:pt>
                <c:pt idx="11">
                  <c:v>4109</c:v>
                </c:pt>
                <c:pt idx="14">
                  <c:v>4523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1264</c:v>
                </c:pt>
                <c:pt idx="3">
                  <c:v>1152</c:v>
                </c:pt>
                <c:pt idx="6">
                  <c:v>1134</c:v>
                </c:pt>
                <c:pt idx="9">
                  <c:v>1119</c:v>
                </c:pt>
                <c:pt idx="12">
                  <c:v>967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250</c:v>
                </c:pt>
                <c:pt idx="3">
                  <c:v>237</c:v>
                </c:pt>
                <c:pt idx="6">
                  <c:v>214</c:v>
                </c:pt>
                <c:pt idx="9">
                  <c:v>203</c:v>
                </c:pt>
                <c:pt idx="12">
                  <c:v>207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3615</c:v>
                </c:pt>
                <c:pt idx="3">
                  <c:v>3390</c:v>
                </c:pt>
                <c:pt idx="6">
                  <c:v>3205</c:v>
                </c:pt>
                <c:pt idx="9">
                  <c:v>3033</c:v>
                </c:pt>
                <c:pt idx="12">
                  <c:v>2929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125</c:v>
                </c:pt>
                <c:pt idx="3">
                  <c:v>108</c:v>
                </c:pt>
                <c:pt idx="6">
                  <c:v>91</c:v>
                </c:pt>
                <c:pt idx="9">
                  <c:v>76</c:v>
                </c:pt>
                <c:pt idx="12">
                  <c:v>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14750</c:v>
                </c:pt>
                <c:pt idx="3">
                  <c:v>14394</c:v>
                </c:pt>
                <c:pt idx="6">
                  <c:v>14213</c:v>
                </c:pt>
                <c:pt idx="9">
                  <c:v>14361</c:v>
                </c:pt>
                <c:pt idx="12">
                  <c:v>14983</c:v>
                </c:pt>
              </c:numCache>
            </c:numRef>
          </c:val>
        </c:ser>
        <c:dLbls>
          <c:showLegendKey val="0"/>
          <c:showVal val="0"/>
          <c:showCatName val="0"/>
          <c:showSerName val="0"/>
          <c:showPercent val="0"/>
          <c:showBubbleSize val="0"/>
        </c:dLbls>
        <c:gapWidth val="100"/>
        <c:overlap val="100"/>
        <c:axId val="272688760"/>
        <c:axId val="26911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5054</c:v>
                </c:pt>
                <c:pt idx="2">
                  <c:v>#N/A</c:v>
                </c:pt>
                <c:pt idx="3">
                  <c:v>#N/A</c:v>
                </c:pt>
                <c:pt idx="4">
                  <c:v>4396</c:v>
                </c:pt>
                <c:pt idx="5">
                  <c:v>#N/A</c:v>
                </c:pt>
                <c:pt idx="6">
                  <c:v>#N/A</c:v>
                </c:pt>
                <c:pt idx="7">
                  <c:v>4746</c:v>
                </c:pt>
                <c:pt idx="8">
                  <c:v>#N/A</c:v>
                </c:pt>
                <c:pt idx="9">
                  <c:v>#N/A</c:v>
                </c:pt>
                <c:pt idx="10">
                  <c:v>4429</c:v>
                </c:pt>
                <c:pt idx="11">
                  <c:v>#N/A</c:v>
                </c:pt>
                <c:pt idx="12">
                  <c:v>#N/A</c:v>
                </c:pt>
                <c:pt idx="13">
                  <c:v>4250</c:v>
                </c:pt>
                <c:pt idx="14">
                  <c:v>#N/A</c:v>
                </c:pt>
              </c:numCache>
            </c:numRef>
          </c:val>
          <c:smooth val="0"/>
        </c:ser>
        <c:dLbls>
          <c:showLegendKey val="0"/>
          <c:showVal val="0"/>
          <c:showCatName val="0"/>
          <c:showSerName val="0"/>
          <c:showPercent val="0"/>
          <c:showBubbleSize val="0"/>
        </c:dLbls>
        <c:marker val="1"/>
        <c:smooth val="0"/>
        <c:axId val="272688760"/>
        <c:axId val="269111920"/>
      </c:lineChart>
      <c:catAx>
        <c:axId val="27268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111920"/>
        <c:crosses val="autoZero"/>
        <c:auto val="1"/>
        <c:lblAlgn val="ctr"/>
        <c:lblOffset val="100"/>
        <c:tickLblSkip val="1"/>
        <c:tickMarkSkip val="1"/>
        <c:noMultiLvlLbl val="0"/>
      </c:catAx>
      <c:valAx>
        <c:axId val="26911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68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北海道広尾町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7,468
7,435
596.54
8,139,473
7,965,186
173,323
5,023,440
13,058,738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111.4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人口の減少や長引く景気低迷による個人・法人関係の減収等により、指数は０．１９と類似団体平均を下回っています。</a:t>
          </a:r>
          <a:endParaRPr lang="ja-JP" altLang="ja-JP" sz="1400">
            <a:effectLst/>
          </a:endParaRPr>
        </a:p>
        <a:p>
          <a:pPr rtl="0" fontAlgn="base"/>
          <a:r>
            <a:rPr lang="ja-JP" altLang="ja-JP" sz="1400" b="0" i="0" baseline="0">
              <a:solidFill>
                <a:schemeClr val="dk1"/>
              </a:solidFill>
              <a:effectLst/>
              <a:latin typeface="+mn-lt"/>
              <a:ea typeface="+mn-ea"/>
              <a:cs typeface="+mn-cs"/>
            </a:rPr>
            <a:t>重要港湾十勝港の利活用に力を注いでおり、企業誘致による法人町民税や固定資産税等の税収の増加を図っていきます。</a:t>
          </a:r>
          <a:endParaRPr lang="ja-JP" altLang="ja-JP" sz="1400">
            <a:effectLst/>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43</xdr:row>
      <xdr:rowOff>162278</xdr:rowOff>
    </xdr:to>
    <xdr:cxnSp macro="">
      <xdr:nvCxnSpPr>
        <xdr:cNvPr id="66" name="直線コネクタ 65"/>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69" name="直線コネクタ 68"/>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2" name="直線コネクタ 71"/>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5" name="直線コネクタ 74"/>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5" name="円/楕円 84"/>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17233</xdr:rowOff>
    </xdr:from>
    <xdr:ext cx="762000" cy="259045"/>
    <xdr:sp macro="" textlink="">
      <xdr:nvSpPr>
        <xdr:cNvPr id="86" name="財政力該当値テキスト"/>
        <xdr:cNvSpPr txBox="1"/>
      </xdr:nvSpPr>
      <xdr:spPr>
        <a:xfrm>
          <a:off x="5041900" y="738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7" name="円/楕円 86"/>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88" name="テキスト ボックス 87"/>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4" name="テキスト ボックス 93"/>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本町は、地方交付税が歳入総額の</a:t>
          </a:r>
          <a:r>
            <a:rPr lang="en-US" altLang="ja-JP" sz="1400" b="0" i="0" baseline="0">
              <a:solidFill>
                <a:schemeClr val="dk1"/>
              </a:solidFill>
              <a:effectLst/>
              <a:latin typeface="+mn-lt"/>
              <a:ea typeface="+mn-ea"/>
              <a:cs typeface="+mn-cs"/>
            </a:rPr>
            <a:t>48.4</a:t>
          </a:r>
          <a:r>
            <a:rPr lang="ja-JP" altLang="ja-JP" sz="1400" b="0" i="0" baseline="0">
              <a:solidFill>
                <a:schemeClr val="dk1"/>
              </a:solidFill>
              <a:effectLst/>
              <a:latin typeface="+mn-lt"/>
              <a:ea typeface="+mn-ea"/>
              <a:cs typeface="+mn-cs"/>
            </a:rPr>
            <a:t>％、町税が</a:t>
          </a:r>
          <a:r>
            <a:rPr lang="en-US" altLang="ja-JP" sz="1400" b="0" i="0" baseline="0">
              <a:solidFill>
                <a:schemeClr val="dk1"/>
              </a:solidFill>
              <a:effectLst/>
              <a:latin typeface="+mn-lt"/>
              <a:ea typeface="+mn-ea"/>
              <a:cs typeface="+mn-cs"/>
            </a:rPr>
            <a:t>11.5</a:t>
          </a:r>
          <a:r>
            <a:rPr lang="ja-JP" altLang="ja-JP" sz="1400" b="0" i="0" baseline="0">
              <a:solidFill>
                <a:schemeClr val="dk1"/>
              </a:solidFill>
              <a:effectLst/>
              <a:latin typeface="+mn-lt"/>
              <a:ea typeface="+mn-ea"/>
              <a:cs typeface="+mn-cs"/>
            </a:rPr>
            <a:t>％を占めています。港湾事業債の借換債の償還財源の基金への積立分が</a:t>
          </a:r>
          <a:r>
            <a:rPr lang="en-US" altLang="ja-JP" sz="1400" b="0" i="0" baseline="0">
              <a:solidFill>
                <a:schemeClr val="dk1"/>
              </a:solidFill>
              <a:effectLst/>
              <a:latin typeface="+mn-lt"/>
              <a:ea typeface="+mn-ea"/>
              <a:cs typeface="+mn-cs"/>
            </a:rPr>
            <a:t>7.2</a:t>
          </a:r>
          <a:r>
            <a:rPr lang="ja-JP" altLang="ja-JP" sz="1400" b="0" i="0" baseline="0">
              <a:solidFill>
                <a:schemeClr val="dk1"/>
              </a:solidFill>
              <a:effectLst/>
              <a:latin typeface="+mn-lt"/>
              <a:ea typeface="+mn-ea"/>
              <a:cs typeface="+mn-cs"/>
            </a:rPr>
            <a:t>ポイントと、大きな割合を占めており、また、高齢化等により扶助費などの経常経費が増加していますが、人件費、事務事業の見直し、歳入の増を図りながら、経常収支比率を抑制します。</a:t>
          </a:r>
          <a:endParaRPr lang="ja-JP" altLang="ja-JP" sz="1400">
            <a:effectLst/>
          </a:endParaRPr>
        </a:p>
        <a:p>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91652</xdr:rowOff>
    </xdr:from>
    <xdr:to>
      <xdr:col>7</xdr:col>
      <xdr:colOff>152400</xdr:colOff>
      <xdr:row>64</xdr:row>
      <xdr:rowOff>131869</xdr:rowOff>
    </xdr:to>
    <xdr:cxnSp macro="">
      <xdr:nvCxnSpPr>
        <xdr:cNvPr id="129" name="直線コネクタ 128"/>
        <xdr:cNvCxnSpPr/>
      </xdr:nvCxnSpPr>
      <xdr:spPr>
        <a:xfrm>
          <a:off x="4114800" y="1106445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11219</xdr:rowOff>
    </xdr:from>
    <xdr:to>
      <xdr:col>6</xdr:col>
      <xdr:colOff>0</xdr:colOff>
      <xdr:row>64</xdr:row>
      <xdr:rowOff>91652</xdr:rowOff>
    </xdr:to>
    <xdr:cxnSp macro="">
      <xdr:nvCxnSpPr>
        <xdr:cNvPr id="132" name="直線コネクタ 131"/>
        <xdr:cNvCxnSpPr/>
      </xdr:nvCxnSpPr>
      <xdr:spPr>
        <a:xfrm>
          <a:off x="3225800" y="109840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11219</xdr:rowOff>
    </xdr:from>
    <xdr:to>
      <xdr:col>4</xdr:col>
      <xdr:colOff>482600</xdr:colOff>
      <xdr:row>64</xdr:row>
      <xdr:rowOff>83608</xdr:rowOff>
    </xdr:to>
    <xdr:cxnSp macro="">
      <xdr:nvCxnSpPr>
        <xdr:cNvPr id="135" name="直線コネクタ 134"/>
        <xdr:cNvCxnSpPr/>
      </xdr:nvCxnSpPr>
      <xdr:spPr>
        <a:xfrm flipV="1">
          <a:off x="2336800" y="1098401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94192</xdr:rowOff>
    </xdr:from>
    <xdr:to>
      <xdr:col>3</xdr:col>
      <xdr:colOff>279400</xdr:colOff>
      <xdr:row>64</xdr:row>
      <xdr:rowOff>83608</xdr:rowOff>
    </xdr:to>
    <xdr:cxnSp macro="">
      <xdr:nvCxnSpPr>
        <xdr:cNvPr id="138" name="直線コネクタ 137"/>
        <xdr:cNvCxnSpPr/>
      </xdr:nvCxnSpPr>
      <xdr:spPr>
        <a:xfrm>
          <a:off x="1447800" y="1089554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81069</xdr:rowOff>
    </xdr:from>
    <xdr:to>
      <xdr:col>7</xdr:col>
      <xdr:colOff>203200</xdr:colOff>
      <xdr:row>65</xdr:row>
      <xdr:rowOff>11219</xdr:rowOff>
    </xdr:to>
    <xdr:sp macro="" textlink="">
      <xdr:nvSpPr>
        <xdr:cNvPr id="148" name="円/楕円 147"/>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53146</xdr:rowOff>
    </xdr:from>
    <xdr:ext cx="762000" cy="259045"/>
    <xdr:sp macro="" textlink="">
      <xdr:nvSpPr>
        <xdr:cNvPr id="149" name="財政構造の弾力性該当値テキスト"/>
        <xdr:cNvSpPr txBox="1"/>
      </xdr:nvSpPr>
      <xdr:spPr>
        <a:xfrm>
          <a:off x="5041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40852</xdr:rowOff>
    </xdr:from>
    <xdr:to>
      <xdr:col>6</xdr:col>
      <xdr:colOff>50800</xdr:colOff>
      <xdr:row>64</xdr:row>
      <xdr:rowOff>142452</xdr:rowOff>
    </xdr:to>
    <xdr:sp macro="" textlink="">
      <xdr:nvSpPr>
        <xdr:cNvPr id="150" name="円/楕円 149"/>
        <xdr:cNvSpPr/>
      </xdr:nvSpPr>
      <xdr:spPr>
        <a:xfrm>
          <a:off x="4064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127229</xdr:rowOff>
    </xdr:from>
    <xdr:ext cx="736600" cy="259045"/>
    <xdr:sp macro="" textlink="">
      <xdr:nvSpPr>
        <xdr:cNvPr id="151" name="テキスト ボックス 150"/>
        <xdr:cNvSpPr txBox="1"/>
      </xdr:nvSpPr>
      <xdr:spPr>
        <a:xfrm>
          <a:off x="3733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131869</xdr:rowOff>
    </xdr:from>
    <xdr:to>
      <xdr:col>4</xdr:col>
      <xdr:colOff>533400</xdr:colOff>
      <xdr:row>64</xdr:row>
      <xdr:rowOff>62019</xdr:rowOff>
    </xdr:to>
    <xdr:sp macro="" textlink="">
      <xdr:nvSpPr>
        <xdr:cNvPr id="152" name="円/楕円 151"/>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46796</xdr:rowOff>
    </xdr:from>
    <xdr:ext cx="762000" cy="259045"/>
    <xdr:sp macro="" textlink="">
      <xdr:nvSpPr>
        <xdr:cNvPr id="153" name="テキスト ボックス 152"/>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32808</xdr:rowOff>
    </xdr:from>
    <xdr:to>
      <xdr:col>3</xdr:col>
      <xdr:colOff>330200</xdr:colOff>
      <xdr:row>64</xdr:row>
      <xdr:rowOff>134408</xdr:rowOff>
    </xdr:to>
    <xdr:sp macro="" textlink="">
      <xdr:nvSpPr>
        <xdr:cNvPr id="154" name="円/楕円 153"/>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119185</xdr:rowOff>
    </xdr:from>
    <xdr:ext cx="762000" cy="259045"/>
    <xdr:sp macro="" textlink="">
      <xdr:nvSpPr>
        <xdr:cNvPr id="155" name="テキスト ボックス 154"/>
        <xdr:cNvSpPr txBox="1"/>
      </xdr:nvSpPr>
      <xdr:spPr>
        <a:xfrm>
          <a:off x="1955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6" name="円/楕円 155"/>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57" name="テキスト ボックス 156"/>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[306,397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類似団体平均値と比較すると</a:t>
          </a:r>
          <a:r>
            <a:rPr lang="en-US" altLang="ja-JP" sz="1400" b="0" i="0" baseline="0">
              <a:solidFill>
                <a:schemeClr val="dk1"/>
              </a:solidFill>
              <a:effectLst/>
              <a:latin typeface="+mn-lt"/>
              <a:ea typeface="+mn-ea"/>
              <a:cs typeface="+mn-cs"/>
            </a:rPr>
            <a:t>42,140</a:t>
          </a:r>
          <a:r>
            <a:rPr lang="ja-JP" altLang="ja-JP" sz="1400" b="0" i="0" baseline="0">
              <a:solidFill>
                <a:schemeClr val="dk1"/>
              </a:solidFill>
              <a:effectLst/>
              <a:latin typeface="+mn-lt"/>
              <a:ea typeface="+mn-ea"/>
              <a:cs typeface="+mn-cs"/>
            </a:rPr>
            <a:t>円、</a:t>
          </a:r>
          <a:r>
            <a:rPr lang="en-US" altLang="ja-JP" sz="1400" b="0" i="0" baseline="0">
              <a:solidFill>
                <a:schemeClr val="dk1"/>
              </a:solidFill>
              <a:effectLst/>
              <a:latin typeface="+mn-lt"/>
              <a:ea typeface="+mn-ea"/>
              <a:cs typeface="+mn-cs"/>
            </a:rPr>
            <a:t>16</a:t>
          </a:r>
          <a:r>
            <a:rPr lang="ja-JP" altLang="ja-JP" sz="1400" b="0" i="0" baseline="0">
              <a:solidFill>
                <a:schemeClr val="dk1"/>
              </a:solidFill>
              <a:effectLst/>
              <a:latin typeface="+mn-lt"/>
              <a:ea typeface="+mn-ea"/>
              <a:cs typeface="+mn-cs"/>
            </a:rPr>
            <a:t>％上回っています。</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人件費では、港湾課など他類似団体に見られない業務を行っていることや、養護老人ホーム、保育所、幼稚園等の施設運営を直営で行っていることなどが挙げられます。維持補修費についても施設の老朽化により増加傾向にあります。物件費については経費削減に努めていますが、国の経済対策事業の実施に伴い増加しています。</a:t>
          </a:r>
          <a:endParaRPr lang="ja-JP" altLang="ja-JP" sz="14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159817</xdr:rowOff>
    </xdr:from>
    <xdr:to>
      <xdr:col>7</xdr:col>
      <xdr:colOff>152400</xdr:colOff>
      <xdr:row>85</xdr:row>
      <xdr:rowOff>47186</xdr:rowOff>
    </xdr:to>
    <xdr:cxnSp macro="">
      <xdr:nvCxnSpPr>
        <xdr:cNvPr id="189" name="直線コネクタ 188"/>
        <xdr:cNvCxnSpPr/>
      </xdr:nvCxnSpPr>
      <xdr:spPr>
        <a:xfrm>
          <a:off x="4114800" y="14561617"/>
          <a:ext cx="8382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159817</xdr:rowOff>
    </xdr:from>
    <xdr:to>
      <xdr:col>6</xdr:col>
      <xdr:colOff>0</xdr:colOff>
      <xdr:row>84</xdr:row>
      <xdr:rowOff>165565</xdr:rowOff>
    </xdr:to>
    <xdr:cxnSp macro="">
      <xdr:nvCxnSpPr>
        <xdr:cNvPr id="192" name="直線コネクタ 191"/>
        <xdr:cNvCxnSpPr/>
      </xdr:nvCxnSpPr>
      <xdr:spPr>
        <a:xfrm flipV="1">
          <a:off x="3225800" y="14561617"/>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165565</xdr:rowOff>
    </xdr:from>
    <xdr:to>
      <xdr:col>4</xdr:col>
      <xdr:colOff>482600</xdr:colOff>
      <xdr:row>85</xdr:row>
      <xdr:rowOff>10168</xdr:rowOff>
    </xdr:to>
    <xdr:cxnSp macro="">
      <xdr:nvCxnSpPr>
        <xdr:cNvPr id="195" name="直線コネクタ 194"/>
        <xdr:cNvCxnSpPr/>
      </xdr:nvCxnSpPr>
      <xdr:spPr>
        <a:xfrm flipV="1">
          <a:off x="2336800" y="14567365"/>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146475</xdr:rowOff>
    </xdr:from>
    <xdr:to>
      <xdr:col>3</xdr:col>
      <xdr:colOff>279400</xdr:colOff>
      <xdr:row>85</xdr:row>
      <xdr:rowOff>10168</xdr:rowOff>
    </xdr:to>
    <xdr:cxnSp macro="">
      <xdr:nvCxnSpPr>
        <xdr:cNvPr id="198" name="直線コネクタ 197"/>
        <xdr:cNvCxnSpPr/>
      </xdr:nvCxnSpPr>
      <xdr:spPr>
        <a:xfrm>
          <a:off x="1447800" y="14548275"/>
          <a:ext cx="889000" cy="3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167836</xdr:rowOff>
    </xdr:from>
    <xdr:to>
      <xdr:col>7</xdr:col>
      <xdr:colOff>203200</xdr:colOff>
      <xdr:row>85</xdr:row>
      <xdr:rowOff>97986</xdr:rowOff>
    </xdr:to>
    <xdr:sp macro="" textlink="">
      <xdr:nvSpPr>
        <xdr:cNvPr id="208" name="円/楕円 207"/>
        <xdr:cNvSpPr/>
      </xdr:nvSpPr>
      <xdr:spPr>
        <a:xfrm>
          <a:off x="4902200" y="1456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139913</xdr:rowOff>
    </xdr:from>
    <xdr:ext cx="762000" cy="259045"/>
    <xdr:sp macro="" textlink="">
      <xdr:nvSpPr>
        <xdr:cNvPr id="209" name="人件費・物件費等の状況該当値テキスト"/>
        <xdr:cNvSpPr txBox="1"/>
      </xdr:nvSpPr>
      <xdr:spPr>
        <a:xfrm>
          <a:off x="5041900" y="1454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306,397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109017</xdr:rowOff>
    </xdr:from>
    <xdr:to>
      <xdr:col>6</xdr:col>
      <xdr:colOff>50800</xdr:colOff>
      <xdr:row>85</xdr:row>
      <xdr:rowOff>39167</xdr:rowOff>
    </xdr:to>
    <xdr:sp macro="" textlink="">
      <xdr:nvSpPr>
        <xdr:cNvPr id="210" name="円/楕円 209"/>
        <xdr:cNvSpPr/>
      </xdr:nvSpPr>
      <xdr:spPr>
        <a:xfrm>
          <a:off x="4064000" y="145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23944</xdr:rowOff>
    </xdr:from>
    <xdr:ext cx="736600" cy="259045"/>
    <xdr:sp macro="" textlink="">
      <xdr:nvSpPr>
        <xdr:cNvPr id="211" name="テキスト ボックス 210"/>
        <xdr:cNvSpPr txBox="1"/>
      </xdr:nvSpPr>
      <xdr:spPr>
        <a:xfrm>
          <a:off x="3733800" y="1459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282,021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114765</xdr:rowOff>
    </xdr:from>
    <xdr:to>
      <xdr:col>4</xdr:col>
      <xdr:colOff>533400</xdr:colOff>
      <xdr:row>85</xdr:row>
      <xdr:rowOff>44915</xdr:rowOff>
    </xdr:to>
    <xdr:sp macro="" textlink="">
      <xdr:nvSpPr>
        <xdr:cNvPr id="212" name="円/楕円 211"/>
        <xdr:cNvSpPr/>
      </xdr:nvSpPr>
      <xdr:spPr>
        <a:xfrm>
          <a:off x="3175000" y="1451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29692</xdr:rowOff>
    </xdr:from>
    <xdr:ext cx="762000" cy="259045"/>
    <xdr:sp macro="" textlink="">
      <xdr:nvSpPr>
        <xdr:cNvPr id="213" name="テキスト ボックス 212"/>
        <xdr:cNvSpPr txBox="1"/>
      </xdr:nvSpPr>
      <xdr:spPr>
        <a:xfrm>
          <a:off x="2844800" y="1460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284,403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130818</xdr:rowOff>
    </xdr:from>
    <xdr:to>
      <xdr:col>3</xdr:col>
      <xdr:colOff>330200</xdr:colOff>
      <xdr:row>85</xdr:row>
      <xdr:rowOff>60968</xdr:rowOff>
    </xdr:to>
    <xdr:sp macro="" textlink="">
      <xdr:nvSpPr>
        <xdr:cNvPr id="214" name="円/楕円 213"/>
        <xdr:cNvSpPr/>
      </xdr:nvSpPr>
      <xdr:spPr>
        <a:xfrm>
          <a:off x="2286000" y="145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45745</xdr:rowOff>
    </xdr:from>
    <xdr:ext cx="762000" cy="259045"/>
    <xdr:sp macro="" textlink="">
      <xdr:nvSpPr>
        <xdr:cNvPr id="215" name="テキスト ボックス 214"/>
        <xdr:cNvSpPr txBox="1"/>
      </xdr:nvSpPr>
      <xdr:spPr>
        <a:xfrm>
          <a:off x="1955800" y="1461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291,056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95675</xdr:rowOff>
    </xdr:from>
    <xdr:to>
      <xdr:col>2</xdr:col>
      <xdr:colOff>127000</xdr:colOff>
      <xdr:row>85</xdr:row>
      <xdr:rowOff>25825</xdr:rowOff>
    </xdr:to>
    <xdr:sp macro="" textlink="">
      <xdr:nvSpPr>
        <xdr:cNvPr id="216" name="円/楕円 215"/>
        <xdr:cNvSpPr/>
      </xdr:nvSpPr>
      <xdr:spPr>
        <a:xfrm>
          <a:off x="1397000" y="144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10602</xdr:rowOff>
    </xdr:from>
    <xdr:ext cx="762000" cy="259045"/>
    <xdr:sp macro="" textlink="">
      <xdr:nvSpPr>
        <xdr:cNvPr id="217" name="テキスト ボックス 216"/>
        <xdr:cNvSpPr txBox="1"/>
      </xdr:nvSpPr>
      <xdr:spPr>
        <a:xfrm>
          <a:off x="1066800" y="1458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276,492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effectLst/>
              <a:latin typeface="+mn-lt"/>
              <a:ea typeface="+mn-ea"/>
              <a:cs typeface="+mn-cs"/>
            </a:rPr>
            <a:t>類似団体と比較すると、</a:t>
          </a:r>
          <a:r>
            <a:rPr lang="en-US" altLang="ja-JP" sz="1400" b="0" i="0" baseline="0">
              <a:solidFill>
                <a:schemeClr val="dk1"/>
              </a:solidFill>
              <a:effectLst/>
              <a:latin typeface="+mn-lt"/>
              <a:ea typeface="+mn-ea"/>
              <a:cs typeface="+mn-cs"/>
            </a:rPr>
            <a:t>1.6</a:t>
          </a:r>
          <a:r>
            <a:rPr lang="ja-JP" altLang="ja-JP" sz="1400" b="0" i="0" baseline="0">
              <a:solidFill>
                <a:schemeClr val="dk1"/>
              </a:solidFill>
              <a:effectLst/>
              <a:latin typeface="+mn-lt"/>
              <a:ea typeface="+mn-ea"/>
              <a:cs typeface="+mn-cs"/>
            </a:rPr>
            <a:t>％上回っています。</a:t>
          </a:r>
          <a:endParaRPr lang="ja-JP" altLang="ja-JP" sz="1400">
            <a:effectLst/>
          </a:endParaRPr>
        </a:p>
        <a:p>
          <a:pPr rtl="0" eaLnBrk="1" fontAlgn="base" latinLnBrk="0" hangingPunct="1"/>
          <a:r>
            <a:rPr lang="ja-JP" altLang="ja-JP" sz="1400" b="0" i="0" baseline="0">
              <a:solidFill>
                <a:schemeClr val="dk1"/>
              </a:solidFill>
              <a:effectLst/>
              <a:latin typeface="+mn-lt"/>
              <a:ea typeface="+mn-ea"/>
              <a:cs typeface="+mn-cs"/>
            </a:rPr>
            <a:t>国家公務員が時限的な（平成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年度までの</a:t>
          </a:r>
          <a:r>
            <a:rPr lang="en-US" altLang="ja-JP" sz="1400" b="0" i="0" baseline="0">
              <a:solidFill>
                <a:schemeClr val="dk1"/>
              </a:solidFill>
              <a:effectLst/>
              <a:latin typeface="+mn-lt"/>
              <a:ea typeface="+mn-ea"/>
              <a:cs typeface="+mn-cs"/>
            </a:rPr>
            <a:t>2</a:t>
          </a:r>
          <a:r>
            <a:rPr lang="ja-JP" altLang="ja-JP" sz="1400" b="0" i="0" baseline="0">
              <a:solidFill>
                <a:schemeClr val="dk1"/>
              </a:solidFill>
              <a:effectLst/>
              <a:latin typeface="+mn-lt"/>
              <a:ea typeface="+mn-ea"/>
              <a:cs typeface="+mn-cs"/>
            </a:rPr>
            <a:t>年間）給与削減措置を行ったことにより、</a:t>
          </a:r>
          <a:r>
            <a:rPr lang="en-US" altLang="ja-JP" sz="1400" b="0" i="0" baseline="0">
              <a:solidFill>
                <a:schemeClr val="dk1"/>
              </a:solidFill>
              <a:effectLst/>
              <a:latin typeface="+mn-lt"/>
              <a:ea typeface="+mn-ea"/>
              <a:cs typeface="+mn-cs"/>
            </a:rPr>
            <a:t>100</a:t>
          </a:r>
          <a:r>
            <a:rPr lang="ja-JP" altLang="ja-JP" sz="1400" b="0" i="0" baseline="0">
              <a:solidFill>
                <a:schemeClr val="dk1"/>
              </a:solidFill>
              <a:effectLst/>
              <a:latin typeface="+mn-lt"/>
              <a:ea typeface="+mn-ea"/>
              <a:cs typeface="+mn-cs"/>
            </a:rPr>
            <a:t>を上回っていました。</a:t>
          </a:r>
          <a:endParaRPr lang="ja-JP" altLang="ja-JP" sz="1400">
            <a:effectLst/>
          </a:endParaRPr>
        </a:p>
        <a:p>
          <a:pPr rtl="0" eaLnBrk="1" fontAlgn="base" latinLnBrk="0" hangingPunct="1"/>
          <a:r>
            <a:rPr lang="ja-JP" altLang="ja-JP" sz="1400" b="0" i="0" baseline="0">
              <a:solidFill>
                <a:schemeClr val="dk1"/>
              </a:solidFill>
              <a:effectLst/>
              <a:latin typeface="+mn-lt"/>
              <a:ea typeface="+mn-ea"/>
              <a:cs typeface="+mn-cs"/>
            </a:rPr>
            <a:t>　類似団体より、指数が上回っている大きな要因は、年齢構成の偏りであり、是正を図るため、計画的な職員採用を推進するとともに、総人件費の抑制・適正化に努めます。</a:t>
          </a:r>
          <a:endParaRPr lang="ja-JP" altLang="ja-JP" sz="1400">
            <a:effectLst/>
          </a:endParaRP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86</xdr:row>
      <xdr:rowOff>53339</xdr:rowOff>
    </xdr:to>
    <xdr:cxnSp macro="">
      <xdr:nvCxnSpPr>
        <xdr:cNvPr id="251" name="直線コネクタ 250"/>
        <xdr:cNvCxnSpPr/>
      </xdr:nvCxnSpPr>
      <xdr:spPr>
        <a:xfrm>
          <a:off x="16179800" y="14693477"/>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88</xdr:row>
      <xdr:rowOff>152823</xdr:rowOff>
    </xdr:to>
    <xdr:cxnSp macro="">
      <xdr:nvCxnSpPr>
        <xdr:cNvPr id="254" name="直線コネクタ 253"/>
        <xdr:cNvCxnSpPr/>
      </xdr:nvCxnSpPr>
      <xdr:spPr>
        <a:xfrm flipV="1">
          <a:off x="15290800" y="14693477"/>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152823</xdr:rowOff>
    </xdr:from>
    <xdr:to>
      <xdr:col>22</xdr:col>
      <xdr:colOff>203200</xdr:colOff>
      <xdr:row>89</xdr:row>
      <xdr:rowOff>118111</xdr:rowOff>
    </xdr:to>
    <xdr:cxnSp macro="">
      <xdr:nvCxnSpPr>
        <xdr:cNvPr id="257" name="直線コネクタ 256"/>
        <xdr:cNvCxnSpPr/>
      </xdr:nvCxnSpPr>
      <xdr:spPr>
        <a:xfrm flipV="1">
          <a:off x="14401800" y="1524042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13123</xdr:rowOff>
    </xdr:from>
    <xdr:to>
      <xdr:col>21</xdr:col>
      <xdr:colOff>0</xdr:colOff>
      <xdr:row>89</xdr:row>
      <xdr:rowOff>118111</xdr:rowOff>
    </xdr:to>
    <xdr:cxnSp macro="">
      <xdr:nvCxnSpPr>
        <xdr:cNvPr id="260" name="直線コネクタ 259"/>
        <xdr:cNvCxnSpPr/>
      </xdr:nvCxnSpPr>
      <xdr:spPr>
        <a:xfrm>
          <a:off x="13512800" y="14757823"/>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64" name="テキスト ボックス 263"/>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0" name="円/楕円 269"/>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1"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2" name="円/楕円 271"/>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3" name="テキスト ボックス 27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4" name="円/楕円 273"/>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75" name="テキスト ボックス 274"/>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6" name="円/楕円 275"/>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77" name="テキスト ボックス 276"/>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78" name="円/楕円 277"/>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48700</xdr:rowOff>
    </xdr:from>
    <xdr:ext cx="762000" cy="259045"/>
    <xdr:sp macro="" textlink="">
      <xdr:nvSpPr>
        <xdr:cNvPr id="279" name="テキスト ボックス 278"/>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職員数は「職員定数適正化計画（</a:t>
          </a:r>
          <a:r>
            <a:rPr lang="en-US" altLang="ja-JP" sz="1400" b="0" i="0" baseline="0">
              <a:solidFill>
                <a:schemeClr val="dk1"/>
              </a:solidFill>
              <a:effectLst/>
              <a:latin typeface="+mn-lt"/>
              <a:ea typeface="+mn-ea"/>
              <a:cs typeface="+mn-cs"/>
            </a:rPr>
            <a:t>H19</a:t>
          </a:r>
          <a:r>
            <a:rPr lang="ja-JP" altLang="ja-JP"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H23</a:t>
          </a:r>
          <a:r>
            <a:rPr lang="ja-JP" altLang="ja-JP" sz="1400" b="0" i="0" baseline="0">
              <a:solidFill>
                <a:schemeClr val="dk1"/>
              </a:solidFill>
              <a:effectLst/>
              <a:latin typeface="+mn-lt"/>
              <a:ea typeface="+mn-ea"/>
              <a:cs typeface="+mn-cs"/>
            </a:rPr>
            <a:t>年度）」及び「自主・自立プラン」に基づき、減少させてきました。類似団体と比較すると</a:t>
          </a:r>
          <a:r>
            <a:rPr lang="en-US" altLang="ja-JP" sz="1400" b="0" i="0" baseline="0">
              <a:solidFill>
                <a:schemeClr val="dk1"/>
              </a:solidFill>
              <a:effectLst/>
              <a:latin typeface="+mn-lt"/>
              <a:ea typeface="+mn-ea"/>
              <a:cs typeface="+mn-cs"/>
            </a:rPr>
            <a:t>0.41</a:t>
          </a:r>
          <a:r>
            <a:rPr lang="ja-JP" altLang="ja-JP" sz="1400" b="0" i="0" baseline="0">
              <a:solidFill>
                <a:schemeClr val="dk1"/>
              </a:solidFill>
              <a:effectLst/>
              <a:latin typeface="+mn-lt"/>
              <a:ea typeface="+mn-ea"/>
              <a:cs typeface="+mn-cs"/>
            </a:rPr>
            <a:t>上回っていますが、今後も定員管理の適正化に努めます。</a:t>
          </a:r>
          <a:endParaRPr lang="ja-JP" altLang="ja-JP" sz="1400">
            <a:effectLst/>
          </a:endParaRPr>
        </a:p>
        <a:p>
          <a:pPr rtl="0" eaLnBrk="1" fontAlgn="base" latinLnBrk="0" hangingPunct="1"/>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45139</xdr:rowOff>
    </xdr:from>
    <xdr:to>
      <xdr:col>24</xdr:col>
      <xdr:colOff>558800</xdr:colOff>
      <xdr:row>62</xdr:row>
      <xdr:rowOff>56860</xdr:rowOff>
    </xdr:to>
    <xdr:cxnSp macro="">
      <xdr:nvCxnSpPr>
        <xdr:cNvPr id="316" name="直線コネクタ 315"/>
        <xdr:cNvCxnSpPr/>
      </xdr:nvCxnSpPr>
      <xdr:spPr>
        <a:xfrm>
          <a:off x="16179800" y="10675039"/>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45139</xdr:rowOff>
    </xdr:to>
    <xdr:cxnSp macro="">
      <xdr:nvCxnSpPr>
        <xdr:cNvPr id="319" name="直線コネクタ 318"/>
        <xdr:cNvCxnSpPr/>
      </xdr:nvCxnSpPr>
      <xdr:spPr>
        <a:xfrm>
          <a:off x="15290800" y="10650220"/>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41692</xdr:rowOff>
    </xdr:to>
    <xdr:cxnSp macro="">
      <xdr:nvCxnSpPr>
        <xdr:cNvPr id="322" name="直線コネクタ 321"/>
        <xdr:cNvCxnSpPr/>
      </xdr:nvCxnSpPr>
      <xdr:spPr>
        <a:xfrm flipV="1">
          <a:off x="14401800" y="10650220"/>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38935</xdr:rowOff>
    </xdr:from>
    <xdr:to>
      <xdr:col>21</xdr:col>
      <xdr:colOff>0</xdr:colOff>
      <xdr:row>62</xdr:row>
      <xdr:rowOff>41692</xdr:rowOff>
    </xdr:to>
    <xdr:cxnSp macro="">
      <xdr:nvCxnSpPr>
        <xdr:cNvPr id="325" name="直線コネクタ 324"/>
        <xdr:cNvCxnSpPr/>
      </xdr:nvCxnSpPr>
      <xdr:spPr>
        <a:xfrm>
          <a:off x="13512800" y="10668835"/>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9" name="テキスト ボックス 328"/>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6060</xdr:rowOff>
    </xdr:from>
    <xdr:to>
      <xdr:col>24</xdr:col>
      <xdr:colOff>609600</xdr:colOff>
      <xdr:row>62</xdr:row>
      <xdr:rowOff>107660</xdr:rowOff>
    </xdr:to>
    <xdr:sp macro="" textlink="">
      <xdr:nvSpPr>
        <xdr:cNvPr id="335" name="円/楕円 334"/>
        <xdr:cNvSpPr/>
      </xdr:nvSpPr>
      <xdr:spPr>
        <a:xfrm>
          <a:off x="16967200" y="106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149587</xdr:rowOff>
    </xdr:from>
    <xdr:ext cx="762000" cy="259045"/>
    <xdr:sp macro="" textlink="">
      <xdr:nvSpPr>
        <xdr:cNvPr id="336" name="定員管理の状況該当値テキスト"/>
        <xdr:cNvSpPr txBox="1"/>
      </xdr:nvSpPr>
      <xdr:spPr>
        <a:xfrm>
          <a:off x="17106900" y="1060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165789</xdr:rowOff>
    </xdr:from>
    <xdr:to>
      <xdr:col>23</xdr:col>
      <xdr:colOff>457200</xdr:colOff>
      <xdr:row>62</xdr:row>
      <xdr:rowOff>95939</xdr:rowOff>
    </xdr:to>
    <xdr:sp macro="" textlink="">
      <xdr:nvSpPr>
        <xdr:cNvPr id="337" name="円/楕円 336"/>
        <xdr:cNvSpPr/>
      </xdr:nvSpPr>
      <xdr:spPr>
        <a:xfrm>
          <a:off x="16129000" y="106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80716</xdr:rowOff>
    </xdr:from>
    <xdr:ext cx="736600" cy="259045"/>
    <xdr:sp macro="" textlink="">
      <xdr:nvSpPr>
        <xdr:cNvPr id="338" name="テキスト ボックス 337"/>
        <xdr:cNvSpPr txBox="1"/>
      </xdr:nvSpPr>
      <xdr:spPr>
        <a:xfrm>
          <a:off x="15798800" y="1071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39" name="円/楕円 338"/>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40" name="テキスト ボックス 339"/>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162342</xdr:rowOff>
    </xdr:from>
    <xdr:to>
      <xdr:col>21</xdr:col>
      <xdr:colOff>50800</xdr:colOff>
      <xdr:row>62</xdr:row>
      <xdr:rowOff>92492</xdr:rowOff>
    </xdr:to>
    <xdr:sp macro="" textlink="">
      <xdr:nvSpPr>
        <xdr:cNvPr id="341" name="円/楕円 340"/>
        <xdr:cNvSpPr/>
      </xdr:nvSpPr>
      <xdr:spPr>
        <a:xfrm>
          <a:off x="14351000" y="106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77269</xdr:rowOff>
    </xdr:from>
    <xdr:ext cx="762000" cy="259045"/>
    <xdr:sp macro="" textlink="">
      <xdr:nvSpPr>
        <xdr:cNvPr id="342" name="テキスト ボックス 341"/>
        <xdr:cNvSpPr txBox="1"/>
      </xdr:nvSpPr>
      <xdr:spPr>
        <a:xfrm>
          <a:off x="14020800" y="1070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159585</xdr:rowOff>
    </xdr:from>
    <xdr:to>
      <xdr:col>19</xdr:col>
      <xdr:colOff>533400</xdr:colOff>
      <xdr:row>62</xdr:row>
      <xdr:rowOff>89735</xdr:rowOff>
    </xdr:to>
    <xdr:sp macro="" textlink="">
      <xdr:nvSpPr>
        <xdr:cNvPr id="343" name="円/楕円 342"/>
        <xdr:cNvSpPr/>
      </xdr:nvSpPr>
      <xdr:spPr>
        <a:xfrm>
          <a:off x="13462000" y="106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74512</xdr:rowOff>
    </xdr:from>
    <xdr:ext cx="762000" cy="259045"/>
    <xdr:sp macro="" textlink="">
      <xdr:nvSpPr>
        <xdr:cNvPr id="344" name="テキスト ボックス 343"/>
        <xdr:cNvSpPr txBox="1"/>
      </xdr:nvSpPr>
      <xdr:spPr>
        <a:xfrm>
          <a:off x="13131800" y="1070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上記の公債費の平準化により、単年度実質公債費比率は平成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8.8%</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9.7%</a:t>
          </a:r>
          <a:r>
            <a:rPr lang="ja-JP" altLang="ja-JP" sz="1400" b="0" i="0" baseline="0">
              <a:solidFill>
                <a:schemeClr val="dk1"/>
              </a:solidFill>
              <a:effectLst/>
              <a:latin typeface="+mn-lt"/>
              <a:ea typeface="+mn-ea"/>
              <a:cs typeface="+mn-cs"/>
            </a:rPr>
            <a:t>と、平成</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9.2%</a:t>
          </a:r>
          <a:r>
            <a:rPr lang="ja-JP" altLang="en-US" sz="1400" b="0" i="0" baseline="0">
              <a:solidFill>
                <a:schemeClr val="dk1"/>
              </a:solidFill>
              <a:effectLst/>
              <a:latin typeface="+mn-lt"/>
              <a:ea typeface="+mn-ea"/>
              <a:cs typeface="+mn-cs"/>
            </a:rPr>
            <a:t>と</a:t>
          </a:r>
          <a:r>
            <a:rPr lang="ja-JP" altLang="ja-JP" sz="1400" b="0" i="0" baseline="0">
              <a:solidFill>
                <a:schemeClr val="dk1"/>
              </a:solidFill>
              <a:effectLst/>
              <a:latin typeface="+mn-lt"/>
              <a:ea typeface="+mn-ea"/>
              <a:cs typeface="+mn-cs"/>
            </a:rPr>
            <a:t>なり、</a:t>
          </a:r>
          <a:r>
            <a:rPr lang="en-US" altLang="ja-JP" sz="1400" b="0" i="0" baseline="0">
              <a:solidFill>
                <a:schemeClr val="dk1"/>
              </a:solidFill>
              <a:effectLst/>
              <a:latin typeface="+mn-lt"/>
              <a:ea typeface="+mn-ea"/>
              <a:cs typeface="+mn-cs"/>
            </a:rPr>
            <a:t>3</a:t>
          </a:r>
          <a:r>
            <a:rPr lang="ja-JP" altLang="ja-JP" sz="1400" b="0" i="0" baseline="0">
              <a:solidFill>
                <a:schemeClr val="dk1"/>
              </a:solidFill>
              <a:effectLst/>
              <a:latin typeface="+mn-lt"/>
              <a:ea typeface="+mn-ea"/>
              <a:cs typeface="+mn-cs"/>
            </a:rPr>
            <a:t>か年平均の実質公債費比率は、類似団体</a:t>
          </a:r>
          <a:r>
            <a:rPr lang="ja-JP" altLang="en-US" sz="1400" b="0" i="0" baseline="0">
              <a:solidFill>
                <a:schemeClr val="dk1"/>
              </a:solidFill>
              <a:effectLst/>
              <a:latin typeface="+mn-lt"/>
              <a:ea typeface="+mn-ea"/>
              <a:cs typeface="+mn-cs"/>
            </a:rPr>
            <a:t>とほぼ同率</a:t>
          </a:r>
          <a:r>
            <a:rPr lang="ja-JP" altLang="ja-JP" sz="1400" b="0" i="0" baseline="0">
              <a:solidFill>
                <a:schemeClr val="dk1"/>
              </a:solidFill>
              <a:effectLst/>
              <a:latin typeface="+mn-lt"/>
              <a:ea typeface="+mn-ea"/>
              <a:cs typeface="+mn-cs"/>
            </a:rPr>
            <a:t>となりました。今後もまちづくり計画に基づき、後年次の事業を踏まえ計画的に新規地方債の発行を行い、実質公債費比率を抑制します。</a:t>
          </a:r>
          <a:endParaRPr lang="ja-JP" altLang="ja-JP" sz="1400">
            <a:effectLst/>
          </a:endParaRPr>
        </a:p>
        <a:p>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41</xdr:row>
      <xdr:rowOff>158242</xdr:rowOff>
    </xdr:to>
    <xdr:cxnSp macro="">
      <xdr:nvCxnSpPr>
        <xdr:cNvPr id="375" name="直線コネクタ 374"/>
        <xdr:cNvCxnSpPr/>
      </xdr:nvCxnSpPr>
      <xdr:spPr>
        <a:xfrm>
          <a:off x="16179800" y="718286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153416</xdr:rowOff>
    </xdr:from>
    <xdr:to>
      <xdr:col>23</xdr:col>
      <xdr:colOff>406400</xdr:colOff>
      <xdr:row>41</xdr:row>
      <xdr:rowOff>158242</xdr:rowOff>
    </xdr:to>
    <xdr:cxnSp macro="">
      <xdr:nvCxnSpPr>
        <xdr:cNvPr id="378" name="直線コネクタ 377"/>
        <xdr:cNvCxnSpPr/>
      </xdr:nvCxnSpPr>
      <xdr:spPr>
        <a:xfrm flipV="1">
          <a:off x="15290800" y="71828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42</xdr:row>
      <xdr:rowOff>49530</xdr:rowOff>
    </xdr:to>
    <xdr:cxnSp macro="">
      <xdr:nvCxnSpPr>
        <xdr:cNvPr id="381" name="直線コネクタ 380"/>
        <xdr:cNvCxnSpPr/>
      </xdr:nvCxnSpPr>
      <xdr:spPr>
        <a:xfrm flipV="1">
          <a:off x="14401800" y="71876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155702</xdr:rowOff>
    </xdr:to>
    <xdr:cxnSp macro="">
      <xdr:nvCxnSpPr>
        <xdr:cNvPr id="384" name="直線コネクタ 383"/>
        <xdr:cNvCxnSpPr/>
      </xdr:nvCxnSpPr>
      <xdr:spPr>
        <a:xfrm flipV="1">
          <a:off x="13512800" y="72504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94" name="円/楕円 393"/>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395"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102616</xdr:rowOff>
    </xdr:from>
    <xdr:to>
      <xdr:col>23</xdr:col>
      <xdr:colOff>457200</xdr:colOff>
      <xdr:row>42</xdr:row>
      <xdr:rowOff>32766</xdr:rowOff>
    </xdr:to>
    <xdr:sp macro="" textlink="">
      <xdr:nvSpPr>
        <xdr:cNvPr id="396" name="円/楕円 395"/>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97" name="テキスト ボックス 396"/>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107442</xdr:rowOff>
    </xdr:from>
    <xdr:to>
      <xdr:col>22</xdr:col>
      <xdr:colOff>254000</xdr:colOff>
      <xdr:row>42</xdr:row>
      <xdr:rowOff>37592</xdr:rowOff>
    </xdr:to>
    <xdr:sp macro="" textlink="">
      <xdr:nvSpPr>
        <xdr:cNvPr id="398" name="円/楕円 397"/>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99" name="テキスト ボックス 398"/>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0" name="円/楕円 399"/>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401" name="テキスト ボックス 400"/>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2" name="円/楕円 401"/>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403" name="テキスト ボックス 402"/>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広尾町では国による港湾事業に対して負担金を支払っており、現在、過疎債の発行等により対応しています。</a:t>
          </a:r>
          <a:r>
            <a:rPr lang="en-US" altLang="ja-JP" sz="1200" b="0" i="0" baseline="0">
              <a:solidFill>
                <a:schemeClr val="dk1"/>
              </a:solidFill>
              <a:effectLst/>
              <a:latin typeface="+mn-lt"/>
              <a:ea typeface="+mn-ea"/>
              <a:cs typeface="+mn-cs"/>
            </a:rPr>
            <a:t>16</a:t>
          </a:r>
          <a:r>
            <a:rPr lang="ja-JP" altLang="ja-JP" sz="1200" b="0" i="0" baseline="0">
              <a:solidFill>
                <a:schemeClr val="dk1"/>
              </a:solidFill>
              <a:effectLst/>
              <a:latin typeface="+mn-lt"/>
              <a:ea typeface="+mn-ea"/>
              <a:cs typeface="+mn-cs"/>
            </a:rPr>
            <a:t>年度末時点の港湾債現在高が約</a:t>
          </a:r>
          <a:r>
            <a:rPr lang="en-US" altLang="ja-JP" sz="1200" b="0" i="0" baseline="0">
              <a:solidFill>
                <a:schemeClr val="dk1"/>
              </a:solidFill>
              <a:effectLst/>
              <a:latin typeface="+mn-lt"/>
              <a:ea typeface="+mn-ea"/>
              <a:cs typeface="+mn-cs"/>
            </a:rPr>
            <a:t>85</a:t>
          </a:r>
          <a:r>
            <a:rPr lang="ja-JP" altLang="ja-JP"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9,304</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4,000</a:t>
          </a:r>
          <a:r>
            <a:rPr lang="ja-JP" altLang="ja-JP" sz="1200" b="0" i="0" baseline="0">
              <a:solidFill>
                <a:schemeClr val="dk1"/>
              </a:solidFill>
              <a:effectLst/>
              <a:latin typeface="+mn-lt"/>
              <a:ea typeface="+mn-ea"/>
              <a:cs typeface="+mn-cs"/>
            </a:rPr>
            <a:t>円存在し、これらの港湾債を平成</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年度に借換し、さらに</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度には</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億円を繰上償還したことで、公債費の平準化を図りました。今後数年間で過去の大きな事業の地方債の償還を済ませた後、減債基金による満期一括での償還を予定しています。また、今後はまちづくり計画に基づき、新規地方債の発行を必要最小限に留め、繰上償還も積極的に検討し、現在高の減少を図ります。</a:t>
          </a:r>
          <a:endParaRPr lang="ja-JP" altLang="ja-JP" sz="1200">
            <a:effectLst/>
          </a:endParaRPr>
        </a:p>
        <a:p>
          <a:endParaRPr kumimoji="1" lang="ja-JP" altLang="en-US"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160806</xdr:rowOff>
    </xdr:from>
    <xdr:to>
      <xdr:col>24</xdr:col>
      <xdr:colOff>558800</xdr:colOff>
      <xdr:row>20</xdr:row>
      <xdr:rowOff>164253</xdr:rowOff>
    </xdr:to>
    <xdr:cxnSp macro="">
      <xdr:nvCxnSpPr>
        <xdr:cNvPr id="439" name="直線コネクタ 438"/>
        <xdr:cNvCxnSpPr/>
      </xdr:nvCxnSpPr>
      <xdr:spPr>
        <a:xfrm>
          <a:off x="16179800" y="358980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160806</xdr:rowOff>
    </xdr:from>
    <xdr:to>
      <xdr:col>23</xdr:col>
      <xdr:colOff>406400</xdr:colOff>
      <xdr:row>21</xdr:row>
      <xdr:rowOff>74386</xdr:rowOff>
    </xdr:to>
    <xdr:cxnSp macro="">
      <xdr:nvCxnSpPr>
        <xdr:cNvPr id="442" name="直線コネクタ 441"/>
        <xdr:cNvCxnSpPr/>
      </xdr:nvCxnSpPr>
      <xdr:spPr>
        <a:xfrm flipV="1">
          <a:off x="15290800" y="3589806"/>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166551</xdr:rowOff>
    </xdr:from>
    <xdr:to>
      <xdr:col>22</xdr:col>
      <xdr:colOff>203200</xdr:colOff>
      <xdr:row>21</xdr:row>
      <xdr:rowOff>74386</xdr:rowOff>
    </xdr:to>
    <xdr:cxnSp macro="">
      <xdr:nvCxnSpPr>
        <xdr:cNvPr id="445" name="直線コネクタ 444"/>
        <xdr:cNvCxnSpPr/>
      </xdr:nvCxnSpPr>
      <xdr:spPr>
        <a:xfrm>
          <a:off x="14401800" y="359555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166551</xdr:rowOff>
    </xdr:from>
    <xdr:to>
      <xdr:col>21</xdr:col>
      <xdr:colOff>0</xdr:colOff>
      <xdr:row>21</xdr:row>
      <xdr:rowOff>149074</xdr:rowOff>
    </xdr:to>
    <xdr:cxnSp macro="">
      <xdr:nvCxnSpPr>
        <xdr:cNvPr id="448" name="直線コネクタ 447"/>
        <xdr:cNvCxnSpPr/>
      </xdr:nvCxnSpPr>
      <xdr:spPr>
        <a:xfrm flipV="1">
          <a:off x="13512800" y="3595551"/>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113453</xdr:rowOff>
    </xdr:from>
    <xdr:to>
      <xdr:col>24</xdr:col>
      <xdr:colOff>609600</xdr:colOff>
      <xdr:row>21</xdr:row>
      <xdr:rowOff>43603</xdr:rowOff>
    </xdr:to>
    <xdr:sp macro="" textlink="">
      <xdr:nvSpPr>
        <xdr:cNvPr id="458" name="円/楕円 457"/>
        <xdr:cNvSpPr/>
      </xdr:nvSpPr>
      <xdr:spPr>
        <a:xfrm>
          <a:off x="16967200" y="35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85530</xdr:rowOff>
    </xdr:from>
    <xdr:ext cx="762000" cy="259045"/>
    <xdr:sp macro="" textlink="">
      <xdr:nvSpPr>
        <xdr:cNvPr id="459" name="将来負担の状況該当値テキスト"/>
        <xdr:cNvSpPr txBox="1"/>
      </xdr:nvSpPr>
      <xdr:spPr>
        <a:xfrm>
          <a:off x="17106900" y="35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110006</xdr:rowOff>
    </xdr:from>
    <xdr:to>
      <xdr:col>23</xdr:col>
      <xdr:colOff>457200</xdr:colOff>
      <xdr:row>21</xdr:row>
      <xdr:rowOff>40156</xdr:rowOff>
    </xdr:to>
    <xdr:sp macro="" textlink="">
      <xdr:nvSpPr>
        <xdr:cNvPr id="460" name="円/楕円 459"/>
        <xdr:cNvSpPr/>
      </xdr:nvSpPr>
      <xdr:spPr>
        <a:xfrm>
          <a:off x="16129000" y="35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24933</xdr:rowOff>
    </xdr:from>
    <xdr:ext cx="736600" cy="259045"/>
    <xdr:sp macro="" textlink="">
      <xdr:nvSpPr>
        <xdr:cNvPr id="461" name="テキスト ボックス 460"/>
        <xdr:cNvSpPr txBox="1"/>
      </xdr:nvSpPr>
      <xdr:spPr>
        <a:xfrm>
          <a:off x="15798800" y="3625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23586</xdr:rowOff>
    </xdr:from>
    <xdr:to>
      <xdr:col>22</xdr:col>
      <xdr:colOff>254000</xdr:colOff>
      <xdr:row>21</xdr:row>
      <xdr:rowOff>125186</xdr:rowOff>
    </xdr:to>
    <xdr:sp macro="" textlink="">
      <xdr:nvSpPr>
        <xdr:cNvPr id="462" name="円/楕円 461"/>
        <xdr:cNvSpPr/>
      </xdr:nvSpPr>
      <xdr:spPr>
        <a:xfrm>
          <a:off x="15240000" y="36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109963</xdr:rowOff>
    </xdr:from>
    <xdr:ext cx="762000" cy="259045"/>
    <xdr:sp macro="" textlink="">
      <xdr:nvSpPr>
        <xdr:cNvPr id="463" name="テキスト ボックス 462"/>
        <xdr:cNvSpPr txBox="1"/>
      </xdr:nvSpPr>
      <xdr:spPr>
        <a:xfrm>
          <a:off x="14909800" y="371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115751</xdr:rowOff>
    </xdr:from>
    <xdr:to>
      <xdr:col>21</xdr:col>
      <xdr:colOff>50800</xdr:colOff>
      <xdr:row>21</xdr:row>
      <xdr:rowOff>45901</xdr:rowOff>
    </xdr:to>
    <xdr:sp macro="" textlink="">
      <xdr:nvSpPr>
        <xdr:cNvPr id="464" name="円/楕円 463"/>
        <xdr:cNvSpPr/>
      </xdr:nvSpPr>
      <xdr:spPr>
        <a:xfrm>
          <a:off x="14351000" y="35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30678</xdr:rowOff>
    </xdr:from>
    <xdr:ext cx="762000" cy="259045"/>
    <xdr:sp macro="" textlink="">
      <xdr:nvSpPr>
        <xdr:cNvPr id="465" name="テキスト ボックス 464"/>
        <xdr:cNvSpPr txBox="1"/>
      </xdr:nvSpPr>
      <xdr:spPr>
        <a:xfrm>
          <a:off x="14020800" y="363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98274</xdr:rowOff>
    </xdr:from>
    <xdr:to>
      <xdr:col>19</xdr:col>
      <xdr:colOff>533400</xdr:colOff>
      <xdr:row>22</xdr:row>
      <xdr:rowOff>28424</xdr:rowOff>
    </xdr:to>
    <xdr:sp macro="" textlink="">
      <xdr:nvSpPr>
        <xdr:cNvPr id="466" name="円/楕円 465"/>
        <xdr:cNvSpPr/>
      </xdr:nvSpPr>
      <xdr:spPr>
        <a:xfrm>
          <a:off x="13462000" y="36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13201</xdr:rowOff>
    </xdr:from>
    <xdr:ext cx="762000" cy="259045"/>
    <xdr:sp macro="" textlink="">
      <xdr:nvSpPr>
        <xdr:cNvPr id="467" name="テキスト ボックス 466"/>
        <xdr:cNvSpPr txBox="1"/>
      </xdr:nvSpPr>
      <xdr:spPr>
        <a:xfrm>
          <a:off x="13131800" y="37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北海道広尾町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7,468
7,435
596.54
8,139,473
7,965,186
173,323
5,023,440
13,058,738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111.4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人件費に係る経常収支比率が類似団体平均より低く推移している要因は、人件費以外の経常的一般財源が多額を占める広尾町の歳出の構造上のものであります。今後も引き続き、「職員定数適正化計画」及び「自主・自立プラン」</a:t>
          </a:r>
          <a:r>
            <a:rPr lang="ja-JP" altLang="en-US" sz="1400" b="0" i="0" baseline="0">
              <a:solidFill>
                <a:schemeClr val="dk1"/>
              </a:solidFill>
              <a:effectLst/>
              <a:latin typeface="+mn-lt"/>
              <a:ea typeface="+mn-ea"/>
              <a:cs typeface="+mn-cs"/>
            </a:rPr>
            <a:t>の考えを継続し</a:t>
          </a:r>
          <a:r>
            <a:rPr lang="ja-JP" altLang="ja-JP" sz="1400" b="0" i="0" baseline="0">
              <a:solidFill>
                <a:schemeClr val="dk1"/>
              </a:solidFill>
              <a:effectLst/>
              <a:latin typeface="+mn-lt"/>
              <a:ea typeface="+mn-ea"/>
              <a:cs typeface="+mn-cs"/>
            </a:rPr>
            <a:t>、人件費の適正化を図ります。</a:t>
          </a:r>
          <a:endParaRPr lang="ja-JP" altLang="ja-JP" sz="14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xdr:rowOff>
    </xdr:from>
    <xdr:to>
      <xdr:col>7</xdr:col>
      <xdr:colOff>15875</xdr:colOff>
      <xdr:row>36</xdr:row>
      <xdr:rowOff>8128</xdr:rowOff>
    </xdr:to>
    <xdr:cxnSp macro="">
      <xdr:nvCxnSpPr>
        <xdr:cNvPr id="62" name="直線コネクタ 61"/>
        <xdr:cNvCxnSpPr/>
      </xdr:nvCxnSpPr>
      <xdr:spPr>
        <a:xfrm flipV="1">
          <a:off x="3987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8128</xdr:rowOff>
    </xdr:to>
    <xdr:cxnSp macro="">
      <xdr:nvCxnSpPr>
        <xdr:cNvPr id="65" name="直線コネクタ 64"/>
        <xdr:cNvCxnSpPr/>
      </xdr:nvCxnSpPr>
      <xdr:spPr>
        <a:xfrm>
          <a:off x="3098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165862</xdr:rowOff>
    </xdr:from>
    <xdr:to>
      <xdr:col>4</xdr:col>
      <xdr:colOff>346075</xdr:colOff>
      <xdr:row>36</xdr:row>
      <xdr:rowOff>35560</xdr:rowOff>
    </xdr:to>
    <xdr:cxnSp macro="">
      <xdr:nvCxnSpPr>
        <xdr:cNvPr id="68" name="直線コネクタ 67"/>
        <xdr:cNvCxnSpPr/>
      </xdr:nvCxnSpPr>
      <xdr:spPr>
        <a:xfrm flipV="1">
          <a:off x="2209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35560</xdr:rowOff>
    </xdr:to>
    <xdr:cxnSp macro="">
      <xdr:nvCxnSpPr>
        <xdr:cNvPr id="71" name="直線コネクタ 70"/>
        <xdr:cNvCxnSpPr/>
      </xdr:nvCxnSpPr>
      <xdr:spPr>
        <a:xfrm>
          <a:off x="1320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124206</xdr:rowOff>
    </xdr:from>
    <xdr:to>
      <xdr:col>7</xdr:col>
      <xdr:colOff>66675</xdr:colOff>
      <xdr:row>36</xdr:row>
      <xdr:rowOff>54356</xdr:rowOff>
    </xdr:to>
    <xdr:sp macro="" textlink="">
      <xdr:nvSpPr>
        <xdr:cNvPr id="81" name="円/楕円 80"/>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140733</xdr:rowOff>
    </xdr:from>
    <xdr:ext cx="762000" cy="259045"/>
    <xdr:sp macro="" textlink="">
      <xdr:nvSpPr>
        <xdr:cNvPr id="82"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128778</xdr:rowOff>
    </xdr:from>
    <xdr:to>
      <xdr:col>5</xdr:col>
      <xdr:colOff>600075</xdr:colOff>
      <xdr:row>36</xdr:row>
      <xdr:rowOff>58928</xdr:rowOff>
    </xdr:to>
    <xdr:sp macro="" textlink="">
      <xdr:nvSpPr>
        <xdr:cNvPr id="83" name="円/楕円 82"/>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69105</xdr:rowOff>
    </xdr:from>
    <xdr:ext cx="736600" cy="259045"/>
    <xdr:sp macro="" textlink="">
      <xdr:nvSpPr>
        <xdr:cNvPr id="84" name="テキスト ボックス 83"/>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5" name="円/楕円 84"/>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6" name="テキスト ボックス 85"/>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7" name="円/楕円 86"/>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88" name="テキスト ボックス 87"/>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105918</xdr:rowOff>
    </xdr:from>
    <xdr:to>
      <xdr:col>1</xdr:col>
      <xdr:colOff>676275</xdr:colOff>
      <xdr:row>36</xdr:row>
      <xdr:rowOff>36068</xdr:rowOff>
    </xdr:to>
    <xdr:sp macro="" textlink="">
      <xdr:nvSpPr>
        <xdr:cNvPr id="89" name="円/楕円 88"/>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46245</xdr:rowOff>
    </xdr:from>
    <xdr:ext cx="762000" cy="259045"/>
    <xdr:sp macro="" textlink="">
      <xdr:nvSpPr>
        <xdr:cNvPr id="90" name="テキスト ボックス 89"/>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物件費に係る経常収支比率は、類似団体平均とほぼ同じ水準であります。</a:t>
          </a:r>
          <a:endParaRPr lang="ja-JP" altLang="ja-JP" sz="1400">
            <a:effectLst/>
          </a:endParaRPr>
        </a:p>
        <a:p>
          <a:pPr rtl="0" fontAlgn="base"/>
          <a:r>
            <a:rPr lang="ja-JP" altLang="ja-JP" sz="1400" b="0" i="0" baseline="0">
              <a:solidFill>
                <a:schemeClr val="dk1"/>
              </a:solidFill>
              <a:effectLst/>
              <a:latin typeface="+mn-lt"/>
              <a:ea typeface="+mn-ea"/>
              <a:cs typeface="+mn-cs"/>
            </a:rPr>
            <a:t>物件費に係る経常収支比率が平成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年度から増加している要因は、油類価格上昇に伴う燃料費等の増加によるものでありますが、今後も一層の経費削減に努め、物件費の抑制を図ります。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16</xdr:row>
      <xdr:rowOff>127000</xdr:rowOff>
    </xdr:to>
    <xdr:cxnSp macro="">
      <xdr:nvCxnSpPr>
        <xdr:cNvPr id="120" name="直線コネクタ 119"/>
        <xdr:cNvCxnSpPr/>
      </xdr:nvCxnSpPr>
      <xdr:spPr>
        <a:xfrm>
          <a:off x="15671800" y="28381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94996</xdr:rowOff>
    </xdr:to>
    <xdr:cxnSp macro="">
      <xdr:nvCxnSpPr>
        <xdr:cNvPr id="123" name="直線コネクタ 122"/>
        <xdr:cNvCxnSpPr/>
      </xdr:nvCxnSpPr>
      <xdr:spPr>
        <a:xfrm>
          <a:off x="14782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16</xdr:row>
      <xdr:rowOff>104140</xdr:rowOff>
    </xdr:to>
    <xdr:cxnSp macro="">
      <xdr:nvCxnSpPr>
        <xdr:cNvPr id="126" name="直線コネクタ 125"/>
        <xdr:cNvCxnSpPr/>
      </xdr:nvCxnSpPr>
      <xdr:spPr>
        <a:xfrm flipV="1">
          <a:off x="13893800" y="2819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72136</xdr:rowOff>
    </xdr:from>
    <xdr:to>
      <xdr:col>20</xdr:col>
      <xdr:colOff>158750</xdr:colOff>
      <xdr:row>16</xdr:row>
      <xdr:rowOff>104140</xdr:rowOff>
    </xdr:to>
    <xdr:cxnSp macro="">
      <xdr:nvCxnSpPr>
        <xdr:cNvPr id="129" name="直線コネクタ 128"/>
        <xdr:cNvCxnSpPr/>
      </xdr:nvCxnSpPr>
      <xdr:spPr>
        <a:xfrm>
          <a:off x="13004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9" name="円/楕円 138"/>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0"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1" name="円/楕円 140"/>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2" name="テキスト ボックス 141"/>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3" name="円/楕円 142"/>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44" name="テキスト ボックス 143"/>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45" name="円/楕円 144"/>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46" name="テキスト ボックス 14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47" name="円/楕円 146"/>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48" name="テキスト ボックス 147"/>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effectLst/>
              <a:latin typeface="+mn-lt"/>
              <a:ea typeface="+mn-ea"/>
              <a:cs typeface="+mn-cs"/>
            </a:rPr>
            <a:t>類似団体と比較すると、１．</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％上回っています。</a:t>
          </a:r>
          <a:endParaRPr lang="ja-JP" altLang="ja-JP" sz="1400">
            <a:effectLst/>
          </a:endParaRPr>
        </a:p>
        <a:p>
          <a:pPr rtl="0" eaLnBrk="1" fontAlgn="base" latinLnBrk="0" hangingPunct="1"/>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17</a:t>
          </a:r>
          <a:r>
            <a:rPr lang="ja-JP" altLang="ja-JP" sz="1400" b="0" i="0" baseline="0">
              <a:solidFill>
                <a:schemeClr val="dk1"/>
              </a:solidFill>
              <a:effectLst/>
              <a:latin typeface="+mn-lt"/>
              <a:ea typeface="+mn-ea"/>
              <a:cs typeface="+mn-cs"/>
            </a:rPr>
            <a:t>年度以降、国庫支出金、道支出金などの特定財源の減少により経常一般財源による補填を行った結果、比率が増大し推移しています。</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今後も事務事業評価等による事業の適正化に取り組んでいきます。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50800</xdr:rowOff>
    </xdr:to>
    <xdr:cxnSp macro="">
      <xdr:nvCxnSpPr>
        <xdr:cNvPr id="181" name="直線コネクタ 180"/>
        <xdr:cNvCxnSpPr/>
      </xdr:nvCxnSpPr>
      <xdr:spPr>
        <a:xfrm>
          <a:off x="3987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12700</xdr:rowOff>
    </xdr:to>
    <xdr:cxnSp macro="">
      <xdr:nvCxnSpPr>
        <xdr:cNvPr id="184" name="直線コネクタ 183"/>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12700</xdr:rowOff>
    </xdr:to>
    <xdr:cxnSp macro="">
      <xdr:nvCxnSpPr>
        <xdr:cNvPr id="187" name="直線コネクタ 186"/>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127000</xdr:rowOff>
    </xdr:to>
    <xdr:cxnSp macro="">
      <xdr:nvCxnSpPr>
        <xdr:cNvPr id="190" name="直線コネクタ 189"/>
        <xdr:cNvCxnSpPr/>
      </xdr:nvCxnSpPr>
      <xdr:spPr>
        <a:xfrm>
          <a:off x="1320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0" name="円/楕円 199"/>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1"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2" name="円/楕円 201"/>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3" name="テキスト ボックス 202"/>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4" name="円/楕円 20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5" name="テキスト ボックス 20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6" name="円/楕円 205"/>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7" name="テキスト ボックス 206"/>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8" name="円/楕円 207"/>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09" name="テキスト ボックス 20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類似団体平均と比較し、その他に係る経常収支比率が低く推移している要因は、その他以外の経常的一般財源が多額を占める、広尾町の歳出の構造上のものであります。</a:t>
          </a:r>
          <a:endParaRPr lang="ja-JP" altLang="ja-JP" sz="1400">
            <a:effectLst/>
          </a:endParaRPr>
        </a:p>
        <a:p>
          <a:endParaRPr kumimoji="1" lang="ja-JP" altLang="en-US" sz="14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35560</xdr:rowOff>
    </xdr:to>
    <xdr:cxnSp macro="">
      <xdr:nvCxnSpPr>
        <xdr:cNvPr id="237" name="直線コネクタ 236"/>
        <xdr:cNvCxnSpPr/>
      </xdr:nvCxnSpPr>
      <xdr:spPr>
        <a:xfrm>
          <a:off x="15671800" y="9568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149860</xdr:rowOff>
    </xdr:to>
    <xdr:cxnSp macro="">
      <xdr:nvCxnSpPr>
        <xdr:cNvPr id="240" name="直線コネクタ 239"/>
        <xdr:cNvCxnSpPr/>
      </xdr:nvCxnSpPr>
      <xdr:spPr>
        <a:xfrm flipV="1">
          <a:off x="14782800" y="9568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149860</xdr:rowOff>
    </xdr:from>
    <xdr:to>
      <xdr:col>21</xdr:col>
      <xdr:colOff>361950</xdr:colOff>
      <xdr:row>55</xdr:row>
      <xdr:rowOff>161290</xdr:rowOff>
    </xdr:to>
    <xdr:cxnSp macro="">
      <xdr:nvCxnSpPr>
        <xdr:cNvPr id="243" name="直線コネクタ 242"/>
        <xdr:cNvCxnSpPr/>
      </xdr:nvCxnSpPr>
      <xdr:spPr>
        <a:xfrm flipV="1">
          <a:off x="13893800" y="9579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161290</xdr:rowOff>
    </xdr:to>
    <xdr:cxnSp macro="">
      <xdr:nvCxnSpPr>
        <xdr:cNvPr id="246" name="直線コネクタ 245"/>
        <xdr:cNvCxnSpPr/>
      </xdr:nvCxnSpPr>
      <xdr:spPr>
        <a:xfrm>
          <a:off x="13004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6" name="円/楕円 25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5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58" name="円/楕円 25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59" name="テキスト ボックス 25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99060</xdr:rowOff>
    </xdr:from>
    <xdr:to>
      <xdr:col>21</xdr:col>
      <xdr:colOff>412750</xdr:colOff>
      <xdr:row>56</xdr:row>
      <xdr:rowOff>29210</xdr:rowOff>
    </xdr:to>
    <xdr:sp macro="" textlink="">
      <xdr:nvSpPr>
        <xdr:cNvPr id="260" name="円/楕円 259"/>
        <xdr:cNvSpPr/>
      </xdr:nvSpPr>
      <xdr:spPr>
        <a:xfrm>
          <a:off x="147320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39387</xdr:rowOff>
    </xdr:from>
    <xdr:ext cx="762000" cy="259045"/>
    <xdr:sp macro="" textlink="">
      <xdr:nvSpPr>
        <xdr:cNvPr id="261" name="テキスト ボックス 260"/>
        <xdr:cNvSpPr txBox="1"/>
      </xdr:nvSpPr>
      <xdr:spPr>
        <a:xfrm>
          <a:off x="14401800" y="929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62" name="円/楕円 26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3" name="テキスト ボックス 26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64" name="円/楕円 26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65" name="テキスト ボックス 26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補助費等に係る経常収支比率が類似団体平均を上回っているのは、国民健康保険病院への負担金が多額になっているためであります。</a:t>
          </a:r>
          <a:endParaRPr lang="ja-JP" altLang="ja-JP" sz="1400">
            <a:effectLst/>
          </a:endParaRPr>
        </a:p>
        <a:p>
          <a:pPr rtl="0"/>
          <a:r>
            <a:rPr lang="ja-JP" altLang="ja-JP" sz="1400" b="0" i="0" baseline="0">
              <a:solidFill>
                <a:schemeClr val="dk1"/>
              </a:solidFill>
              <a:effectLst/>
              <a:latin typeface="+mn-lt"/>
              <a:ea typeface="+mn-ea"/>
              <a:cs typeface="+mn-cs"/>
            </a:rPr>
            <a:t>今後においても各種団体への補助金の交付にあっては、補助の妥当性、必要性、効果などの検証や見直しを行っていく必要があります。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46990</xdr:rowOff>
    </xdr:from>
    <xdr:to>
      <xdr:col>24</xdr:col>
      <xdr:colOff>31750</xdr:colOff>
      <xdr:row>39</xdr:row>
      <xdr:rowOff>138430</xdr:rowOff>
    </xdr:to>
    <xdr:cxnSp macro="">
      <xdr:nvCxnSpPr>
        <xdr:cNvPr id="299" name="直線コネクタ 298"/>
        <xdr:cNvCxnSpPr/>
      </xdr:nvCxnSpPr>
      <xdr:spPr>
        <a:xfrm flipV="1">
          <a:off x="15671800" y="6733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79647</xdr:rowOff>
    </xdr:from>
    <xdr:to>
      <xdr:col>22</xdr:col>
      <xdr:colOff>565150</xdr:colOff>
      <xdr:row>39</xdr:row>
      <xdr:rowOff>138430</xdr:rowOff>
    </xdr:to>
    <xdr:cxnSp macro="">
      <xdr:nvCxnSpPr>
        <xdr:cNvPr id="302" name="直線コネクタ 301"/>
        <xdr:cNvCxnSpPr/>
      </xdr:nvCxnSpPr>
      <xdr:spPr>
        <a:xfrm>
          <a:off x="14782800" y="67661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79647</xdr:rowOff>
    </xdr:from>
    <xdr:to>
      <xdr:col>21</xdr:col>
      <xdr:colOff>361950</xdr:colOff>
      <xdr:row>39</xdr:row>
      <xdr:rowOff>79647</xdr:rowOff>
    </xdr:to>
    <xdr:cxnSp macro="">
      <xdr:nvCxnSpPr>
        <xdr:cNvPr id="305" name="直線コネクタ 304"/>
        <xdr:cNvCxnSpPr/>
      </xdr:nvCxnSpPr>
      <xdr:spPr>
        <a:xfrm>
          <a:off x="13893800" y="6766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79647</xdr:rowOff>
    </xdr:from>
    <xdr:to>
      <xdr:col>20</xdr:col>
      <xdr:colOff>158750</xdr:colOff>
      <xdr:row>39</xdr:row>
      <xdr:rowOff>79647</xdr:rowOff>
    </xdr:to>
    <xdr:cxnSp macro="">
      <xdr:nvCxnSpPr>
        <xdr:cNvPr id="308" name="直線コネクタ 307"/>
        <xdr:cNvCxnSpPr/>
      </xdr:nvCxnSpPr>
      <xdr:spPr>
        <a:xfrm>
          <a:off x="13004800" y="6766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167640</xdr:rowOff>
    </xdr:from>
    <xdr:to>
      <xdr:col>24</xdr:col>
      <xdr:colOff>82550</xdr:colOff>
      <xdr:row>39</xdr:row>
      <xdr:rowOff>97790</xdr:rowOff>
    </xdr:to>
    <xdr:sp macro="" textlink="">
      <xdr:nvSpPr>
        <xdr:cNvPr id="318" name="円/楕円 317"/>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139717</xdr:rowOff>
    </xdr:from>
    <xdr:ext cx="762000" cy="259045"/>
    <xdr:sp macro="" textlink="">
      <xdr:nvSpPr>
        <xdr:cNvPr id="319"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87630</xdr:rowOff>
    </xdr:from>
    <xdr:to>
      <xdr:col>22</xdr:col>
      <xdr:colOff>615950</xdr:colOff>
      <xdr:row>40</xdr:row>
      <xdr:rowOff>17780</xdr:rowOff>
    </xdr:to>
    <xdr:sp macro="" textlink="">
      <xdr:nvSpPr>
        <xdr:cNvPr id="320" name="円/楕円 319"/>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2557</xdr:rowOff>
    </xdr:from>
    <xdr:ext cx="736600" cy="259045"/>
    <xdr:sp macro="" textlink="">
      <xdr:nvSpPr>
        <xdr:cNvPr id="321" name="テキスト ボックス 320"/>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28847</xdr:rowOff>
    </xdr:from>
    <xdr:to>
      <xdr:col>21</xdr:col>
      <xdr:colOff>412750</xdr:colOff>
      <xdr:row>39</xdr:row>
      <xdr:rowOff>130447</xdr:rowOff>
    </xdr:to>
    <xdr:sp macro="" textlink="">
      <xdr:nvSpPr>
        <xdr:cNvPr id="322" name="円/楕円 321"/>
        <xdr:cNvSpPr/>
      </xdr:nvSpPr>
      <xdr:spPr>
        <a:xfrm>
          <a:off x="14732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115224</xdr:rowOff>
    </xdr:from>
    <xdr:ext cx="762000" cy="259045"/>
    <xdr:sp macro="" textlink="">
      <xdr:nvSpPr>
        <xdr:cNvPr id="323" name="テキスト ボックス 322"/>
        <xdr:cNvSpPr txBox="1"/>
      </xdr:nvSpPr>
      <xdr:spPr>
        <a:xfrm>
          <a:off x="14401800" y="68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28847</xdr:rowOff>
    </xdr:from>
    <xdr:to>
      <xdr:col>20</xdr:col>
      <xdr:colOff>209550</xdr:colOff>
      <xdr:row>39</xdr:row>
      <xdr:rowOff>130447</xdr:rowOff>
    </xdr:to>
    <xdr:sp macro="" textlink="">
      <xdr:nvSpPr>
        <xdr:cNvPr id="324" name="円/楕円 323"/>
        <xdr:cNvSpPr/>
      </xdr:nvSpPr>
      <xdr:spPr>
        <a:xfrm>
          <a:off x="13843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115224</xdr:rowOff>
    </xdr:from>
    <xdr:ext cx="762000" cy="259045"/>
    <xdr:sp macro="" textlink="">
      <xdr:nvSpPr>
        <xdr:cNvPr id="325" name="テキスト ボックス 324"/>
        <xdr:cNvSpPr txBox="1"/>
      </xdr:nvSpPr>
      <xdr:spPr>
        <a:xfrm>
          <a:off x="13512800" y="68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28847</xdr:rowOff>
    </xdr:from>
    <xdr:to>
      <xdr:col>19</xdr:col>
      <xdr:colOff>6350</xdr:colOff>
      <xdr:row>39</xdr:row>
      <xdr:rowOff>130447</xdr:rowOff>
    </xdr:to>
    <xdr:sp macro="" textlink="">
      <xdr:nvSpPr>
        <xdr:cNvPr id="326" name="円/楕円 325"/>
        <xdr:cNvSpPr/>
      </xdr:nvSpPr>
      <xdr:spPr>
        <a:xfrm>
          <a:off x="12954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115224</xdr:rowOff>
    </xdr:from>
    <xdr:ext cx="762000" cy="259045"/>
    <xdr:sp macro="" textlink="">
      <xdr:nvSpPr>
        <xdr:cNvPr id="327" name="テキスト ボックス 326"/>
        <xdr:cNvSpPr txBox="1"/>
      </xdr:nvSpPr>
      <xdr:spPr>
        <a:xfrm>
          <a:off x="12623800" y="68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広尾町では国による港湾事業に対して負担金を支払っており、現在、過疎債の発行等により対応しています。</a:t>
          </a:r>
          <a:r>
            <a:rPr lang="en-US" altLang="ja-JP" sz="1050" b="0" i="0" baseline="0">
              <a:solidFill>
                <a:schemeClr val="dk1"/>
              </a:solidFill>
              <a:effectLst/>
              <a:latin typeface="+mn-lt"/>
              <a:ea typeface="+mn-ea"/>
              <a:cs typeface="+mn-cs"/>
            </a:rPr>
            <a:t>16</a:t>
          </a:r>
          <a:r>
            <a:rPr lang="ja-JP" altLang="ja-JP" sz="1050" b="0" i="0" baseline="0">
              <a:solidFill>
                <a:schemeClr val="dk1"/>
              </a:solidFill>
              <a:effectLst/>
              <a:latin typeface="+mn-lt"/>
              <a:ea typeface="+mn-ea"/>
              <a:cs typeface="+mn-cs"/>
            </a:rPr>
            <a:t>年度末時点の港湾債現在高が約</a:t>
          </a:r>
          <a:r>
            <a:rPr lang="en-US" altLang="ja-JP" sz="1050" b="0" i="0" baseline="0">
              <a:solidFill>
                <a:schemeClr val="dk1"/>
              </a:solidFill>
              <a:effectLst/>
              <a:latin typeface="+mn-lt"/>
              <a:ea typeface="+mn-ea"/>
              <a:cs typeface="+mn-cs"/>
            </a:rPr>
            <a:t>85</a:t>
          </a:r>
          <a:r>
            <a:rPr lang="ja-JP" altLang="ja-JP" sz="1050" b="0" i="0" baseline="0">
              <a:solidFill>
                <a:schemeClr val="dk1"/>
              </a:solidFill>
              <a:effectLst/>
              <a:latin typeface="+mn-lt"/>
              <a:ea typeface="+mn-ea"/>
              <a:cs typeface="+mn-cs"/>
            </a:rPr>
            <a:t>億</a:t>
          </a:r>
          <a:r>
            <a:rPr lang="en-US" altLang="ja-JP" sz="1050" b="0" i="0" baseline="0">
              <a:solidFill>
                <a:schemeClr val="dk1"/>
              </a:solidFill>
              <a:effectLst/>
              <a:latin typeface="+mn-lt"/>
              <a:ea typeface="+mn-ea"/>
              <a:cs typeface="+mn-cs"/>
            </a:rPr>
            <a:t>9,304</a:t>
          </a:r>
          <a:r>
            <a:rPr lang="ja-JP" altLang="ja-JP" sz="1050" b="0" i="0" baseline="0">
              <a:solidFill>
                <a:schemeClr val="dk1"/>
              </a:solidFill>
              <a:effectLst/>
              <a:latin typeface="+mn-lt"/>
              <a:ea typeface="+mn-ea"/>
              <a:cs typeface="+mn-cs"/>
            </a:rPr>
            <a:t>万</a:t>
          </a:r>
          <a:r>
            <a:rPr lang="en-US" altLang="ja-JP" sz="1050" b="0" i="0" baseline="0">
              <a:solidFill>
                <a:schemeClr val="dk1"/>
              </a:solidFill>
              <a:effectLst/>
              <a:latin typeface="+mn-lt"/>
              <a:ea typeface="+mn-ea"/>
              <a:cs typeface="+mn-cs"/>
            </a:rPr>
            <a:t>4,000</a:t>
          </a:r>
          <a:r>
            <a:rPr lang="ja-JP" altLang="ja-JP" sz="1050" b="0" i="0" baseline="0">
              <a:solidFill>
                <a:schemeClr val="dk1"/>
              </a:solidFill>
              <a:effectLst/>
              <a:latin typeface="+mn-lt"/>
              <a:ea typeface="+mn-ea"/>
              <a:cs typeface="+mn-cs"/>
            </a:rPr>
            <a:t>円存在し、これらの港湾債を平成</a:t>
          </a:r>
          <a:r>
            <a:rPr lang="en-US" altLang="ja-JP" sz="1050" b="0" i="0" baseline="0">
              <a:solidFill>
                <a:schemeClr val="dk1"/>
              </a:solidFill>
              <a:effectLst/>
              <a:latin typeface="+mn-lt"/>
              <a:ea typeface="+mn-ea"/>
              <a:cs typeface="+mn-cs"/>
            </a:rPr>
            <a:t>17</a:t>
          </a:r>
          <a:r>
            <a:rPr lang="ja-JP" altLang="ja-JP" sz="1050" b="0" i="0" baseline="0">
              <a:solidFill>
                <a:schemeClr val="dk1"/>
              </a:solidFill>
              <a:effectLst/>
              <a:latin typeface="+mn-lt"/>
              <a:ea typeface="+mn-ea"/>
              <a:cs typeface="+mn-cs"/>
            </a:rPr>
            <a:t>年度に借換し、さらに</a:t>
          </a:r>
          <a:r>
            <a:rPr lang="en-US" altLang="ja-JP" sz="1050" b="0" i="0" baseline="0">
              <a:solidFill>
                <a:schemeClr val="dk1"/>
              </a:solidFill>
              <a:effectLst/>
              <a:latin typeface="+mn-lt"/>
              <a:ea typeface="+mn-ea"/>
              <a:cs typeface="+mn-cs"/>
            </a:rPr>
            <a:t>22</a:t>
          </a:r>
          <a:r>
            <a:rPr lang="ja-JP" altLang="ja-JP" sz="1050" b="0" i="0" baseline="0">
              <a:solidFill>
                <a:schemeClr val="dk1"/>
              </a:solidFill>
              <a:effectLst/>
              <a:latin typeface="+mn-lt"/>
              <a:ea typeface="+mn-ea"/>
              <a:cs typeface="+mn-cs"/>
            </a:rPr>
            <a:t>年度には</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億円を繰上償還したことで、公債費の平準化を図りました。しかし、平成</a:t>
          </a:r>
          <a:r>
            <a:rPr lang="en-US" altLang="ja-JP" sz="1050" b="0" i="0" baseline="0">
              <a:solidFill>
                <a:schemeClr val="dk1"/>
              </a:solidFill>
              <a:effectLst/>
              <a:latin typeface="+mn-lt"/>
              <a:ea typeface="+mn-ea"/>
              <a:cs typeface="+mn-cs"/>
            </a:rPr>
            <a:t>18</a:t>
          </a:r>
          <a:r>
            <a:rPr lang="ja-JP" altLang="ja-JP" sz="1050" b="0" i="0" baseline="0">
              <a:solidFill>
                <a:schemeClr val="dk1"/>
              </a:solidFill>
              <a:effectLst/>
              <a:latin typeface="+mn-lt"/>
              <a:ea typeface="+mn-ea"/>
              <a:cs typeface="+mn-cs"/>
            </a:rPr>
            <a:t>年度決算からこれらの借換債の償還財源となる減債基金の積立金については、経常経費として計上することとなったため、比率は増加しました。今後数年間で過去の大きな事業の地方債の償還を済ませた後、減債基金による満期一括での償還を予定しています。また、今後はまちづくり計画に基づき、新規地方債の発行を必要最小限に留め、繰上償還も積極的に検討し、現在高の減少を図ります。</a:t>
          </a:r>
          <a:endParaRPr lang="ja-JP" altLang="ja-JP" sz="105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76708</xdr:rowOff>
    </xdr:from>
    <xdr:to>
      <xdr:col>7</xdr:col>
      <xdr:colOff>15875</xdr:colOff>
      <xdr:row>80</xdr:row>
      <xdr:rowOff>85852</xdr:rowOff>
    </xdr:to>
    <xdr:cxnSp macro="">
      <xdr:nvCxnSpPr>
        <xdr:cNvPr id="357" name="直線コネクタ 356"/>
        <xdr:cNvCxnSpPr/>
      </xdr:nvCxnSpPr>
      <xdr:spPr>
        <a:xfrm>
          <a:off x="3987800" y="13792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40132</xdr:rowOff>
    </xdr:from>
    <xdr:to>
      <xdr:col>5</xdr:col>
      <xdr:colOff>549275</xdr:colOff>
      <xdr:row>80</xdr:row>
      <xdr:rowOff>76708</xdr:rowOff>
    </xdr:to>
    <xdr:cxnSp macro="">
      <xdr:nvCxnSpPr>
        <xdr:cNvPr id="360" name="直線コネクタ 359"/>
        <xdr:cNvCxnSpPr/>
      </xdr:nvCxnSpPr>
      <xdr:spPr>
        <a:xfrm>
          <a:off x="3098800" y="1375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40132</xdr:rowOff>
    </xdr:from>
    <xdr:to>
      <xdr:col>4</xdr:col>
      <xdr:colOff>346075</xdr:colOff>
      <xdr:row>80</xdr:row>
      <xdr:rowOff>58420</xdr:rowOff>
    </xdr:to>
    <xdr:cxnSp macro="">
      <xdr:nvCxnSpPr>
        <xdr:cNvPr id="363" name="直線コネクタ 362"/>
        <xdr:cNvCxnSpPr/>
      </xdr:nvCxnSpPr>
      <xdr:spPr>
        <a:xfrm flipV="1">
          <a:off x="2209800" y="13756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17272</xdr:rowOff>
    </xdr:from>
    <xdr:to>
      <xdr:col>3</xdr:col>
      <xdr:colOff>142875</xdr:colOff>
      <xdr:row>80</xdr:row>
      <xdr:rowOff>58420</xdr:rowOff>
    </xdr:to>
    <xdr:cxnSp macro="">
      <xdr:nvCxnSpPr>
        <xdr:cNvPr id="366" name="直線コネクタ 365"/>
        <xdr:cNvCxnSpPr/>
      </xdr:nvCxnSpPr>
      <xdr:spPr>
        <a:xfrm>
          <a:off x="1320800" y="137332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35052</xdr:rowOff>
    </xdr:from>
    <xdr:to>
      <xdr:col>7</xdr:col>
      <xdr:colOff>66675</xdr:colOff>
      <xdr:row>80</xdr:row>
      <xdr:rowOff>136652</xdr:rowOff>
    </xdr:to>
    <xdr:sp macro="" textlink="">
      <xdr:nvSpPr>
        <xdr:cNvPr id="376" name="円/楕円 375"/>
        <xdr:cNvSpPr/>
      </xdr:nvSpPr>
      <xdr:spPr>
        <a:xfrm>
          <a:off x="4775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7129</xdr:rowOff>
    </xdr:from>
    <xdr:ext cx="762000" cy="259045"/>
    <xdr:sp macro="" textlink="">
      <xdr:nvSpPr>
        <xdr:cNvPr id="377" name="公債費該当値テキスト"/>
        <xdr:cNvSpPr txBox="1"/>
      </xdr:nvSpPr>
      <xdr:spPr>
        <a:xfrm>
          <a:off x="49149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25908</xdr:rowOff>
    </xdr:from>
    <xdr:to>
      <xdr:col>5</xdr:col>
      <xdr:colOff>600075</xdr:colOff>
      <xdr:row>80</xdr:row>
      <xdr:rowOff>127508</xdr:rowOff>
    </xdr:to>
    <xdr:sp macro="" textlink="">
      <xdr:nvSpPr>
        <xdr:cNvPr id="378" name="円/楕円 377"/>
        <xdr:cNvSpPr/>
      </xdr:nvSpPr>
      <xdr:spPr>
        <a:xfrm>
          <a:off x="3937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112285</xdr:rowOff>
    </xdr:from>
    <xdr:ext cx="736600" cy="259045"/>
    <xdr:sp macro="" textlink="">
      <xdr:nvSpPr>
        <xdr:cNvPr id="379" name="テキスト ボックス 378"/>
        <xdr:cNvSpPr txBox="1"/>
      </xdr:nvSpPr>
      <xdr:spPr>
        <a:xfrm>
          <a:off x="3606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160782</xdr:rowOff>
    </xdr:from>
    <xdr:to>
      <xdr:col>4</xdr:col>
      <xdr:colOff>396875</xdr:colOff>
      <xdr:row>80</xdr:row>
      <xdr:rowOff>90932</xdr:rowOff>
    </xdr:to>
    <xdr:sp macro="" textlink="">
      <xdr:nvSpPr>
        <xdr:cNvPr id="380" name="円/楕円 379"/>
        <xdr:cNvSpPr/>
      </xdr:nvSpPr>
      <xdr:spPr>
        <a:xfrm>
          <a:off x="3048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75709</xdr:rowOff>
    </xdr:from>
    <xdr:ext cx="762000" cy="259045"/>
    <xdr:sp macro="" textlink="">
      <xdr:nvSpPr>
        <xdr:cNvPr id="381" name="テキスト ボックス 380"/>
        <xdr:cNvSpPr txBox="1"/>
      </xdr:nvSpPr>
      <xdr:spPr>
        <a:xfrm>
          <a:off x="2717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82" name="円/楕円 381"/>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83" name="テキスト ボックス 382"/>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137922</xdr:rowOff>
    </xdr:from>
    <xdr:to>
      <xdr:col>1</xdr:col>
      <xdr:colOff>676275</xdr:colOff>
      <xdr:row>80</xdr:row>
      <xdr:rowOff>68072</xdr:rowOff>
    </xdr:to>
    <xdr:sp macro="" textlink="">
      <xdr:nvSpPr>
        <xdr:cNvPr id="384" name="円/楕円 383"/>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52849</xdr:rowOff>
    </xdr:from>
    <xdr:ext cx="762000" cy="259045"/>
    <xdr:sp macro="" textlink="">
      <xdr:nvSpPr>
        <xdr:cNvPr id="385" name="テキスト ボックス 384"/>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経常経費のうち公債費以外の経常収支比率は、類似団体平均と比較し</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％下回っていますが、補助費等で</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％上回っているものの、人件費で</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％下回っていることが要因であります。</a:t>
          </a:r>
          <a:endParaRPr lang="ja-JP" altLang="ja-JP" sz="1400">
            <a:effectLst/>
          </a:endParaRPr>
        </a:p>
        <a:p>
          <a:pPr rtl="0"/>
          <a:r>
            <a:rPr lang="ja-JP" altLang="ja-JP" sz="1400" b="0" i="0" baseline="0">
              <a:solidFill>
                <a:schemeClr val="dk1"/>
              </a:solidFill>
              <a:effectLst/>
              <a:latin typeface="+mn-lt"/>
              <a:ea typeface="+mn-ea"/>
              <a:cs typeface="+mn-cs"/>
            </a:rPr>
            <a:t>今後も財政の硬直化を防ぐために、経常経費の節減に努めていく必要があります。</a:t>
          </a:r>
          <a:endParaRPr lang="ja-JP" altLang="ja-JP" sz="14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74</xdr:row>
      <xdr:rowOff>130266</xdr:rowOff>
    </xdr:to>
    <xdr:cxnSp macro="">
      <xdr:nvCxnSpPr>
        <xdr:cNvPr id="420" name="直線コネクタ 419"/>
        <xdr:cNvCxnSpPr/>
      </xdr:nvCxnSpPr>
      <xdr:spPr>
        <a:xfrm>
          <a:off x="15671800" y="127914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64951</xdr:rowOff>
    </xdr:from>
    <xdr:to>
      <xdr:col>22</xdr:col>
      <xdr:colOff>565150</xdr:colOff>
      <xdr:row>74</xdr:row>
      <xdr:rowOff>104140</xdr:rowOff>
    </xdr:to>
    <xdr:cxnSp macro="">
      <xdr:nvCxnSpPr>
        <xdr:cNvPr id="423" name="直線コネクタ 422"/>
        <xdr:cNvCxnSpPr/>
      </xdr:nvCxnSpPr>
      <xdr:spPr>
        <a:xfrm>
          <a:off x="14782800" y="127522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64951</xdr:rowOff>
    </xdr:from>
    <xdr:to>
      <xdr:col>21</xdr:col>
      <xdr:colOff>361950</xdr:colOff>
      <xdr:row>74</xdr:row>
      <xdr:rowOff>110672</xdr:rowOff>
    </xdr:to>
    <xdr:cxnSp macro="">
      <xdr:nvCxnSpPr>
        <xdr:cNvPr id="426" name="直線コネクタ 425"/>
        <xdr:cNvCxnSpPr/>
      </xdr:nvCxnSpPr>
      <xdr:spPr>
        <a:xfrm flipV="1">
          <a:off x="13893800" y="127522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9434</xdr:rowOff>
    </xdr:from>
    <xdr:to>
      <xdr:col>20</xdr:col>
      <xdr:colOff>158750</xdr:colOff>
      <xdr:row>74</xdr:row>
      <xdr:rowOff>110672</xdr:rowOff>
    </xdr:to>
    <xdr:cxnSp macro="">
      <xdr:nvCxnSpPr>
        <xdr:cNvPr id="429" name="直線コネクタ 428"/>
        <xdr:cNvCxnSpPr/>
      </xdr:nvCxnSpPr>
      <xdr:spPr>
        <a:xfrm>
          <a:off x="13004800" y="1269673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79466</xdr:rowOff>
    </xdr:from>
    <xdr:to>
      <xdr:col>24</xdr:col>
      <xdr:colOff>82550</xdr:colOff>
      <xdr:row>75</xdr:row>
      <xdr:rowOff>9616</xdr:rowOff>
    </xdr:to>
    <xdr:sp macro="" textlink="">
      <xdr:nvSpPr>
        <xdr:cNvPr id="439" name="円/楕円 438"/>
        <xdr:cNvSpPr/>
      </xdr:nvSpPr>
      <xdr:spPr>
        <a:xfrm>
          <a:off x="164592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95993</xdr:rowOff>
    </xdr:from>
    <xdr:ext cx="762000" cy="259045"/>
    <xdr:sp macro="" textlink="">
      <xdr:nvSpPr>
        <xdr:cNvPr id="440" name="公債費以外該当値テキスト"/>
        <xdr:cNvSpPr txBox="1"/>
      </xdr:nvSpPr>
      <xdr:spPr>
        <a:xfrm>
          <a:off x="16598900" y="1261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41" name="円/楕円 440"/>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165117</xdr:rowOff>
    </xdr:from>
    <xdr:ext cx="736600" cy="259045"/>
    <xdr:sp macro="" textlink="">
      <xdr:nvSpPr>
        <xdr:cNvPr id="442" name="テキスト ボックス 441"/>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14151</xdr:rowOff>
    </xdr:from>
    <xdr:to>
      <xdr:col>21</xdr:col>
      <xdr:colOff>412750</xdr:colOff>
      <xdr:row>74</xdr:row>
      <xdr:rowOff>115751</xdr:rowOff>
    </xdr:to>
    <xdr:sp macro="" textlink="">
      <xdr:nvSpPr>
        <xdr:cNvPr id="443" name="円/楕円 442"/>
        <xdr:cNvSpPr/>
      </xdr:nvSpPr>
      <xdr:spPr>
        <a:xfrm>
          <a:off x="147320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125928</xdr:rowOff>
    </xdr:from>
    <xdr:ext cx="762000" cy="259045"/>
    <xdr:sp macro="" textlink="">
      <xdr:nvSpPr>
        <xdr:cNvPr id="444" name="テキスト ボックス 443"/>
        <xdr:cNvSpPr txBox="1"/>
      </xdr:nvSpPr>
      <xdr:spPr>
        <a:xfrm>
          <a:off x="14401800" y="124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59872</xdr:rowOff>
    </xdr:from>
    <xdr:to>
      <xdr:col>20</xdr:col>
      <xdr:colOff>209550</xdr:colOff>
      <xdr:row>74</xdr:row>
      <xdr:rowOff>161472</xdr:rowOff>
    </xdr:to>
    <xdr:sp macro="" textlink="">
      <xdr:nvSpPr>
        <xdr:cNvPr id="445" name="円/楕円 444"/>
        <xdr:cNvSpPr/>
      </xdr:nvSpPr>
      <xdr:spPr>
        <a:xfrm>
          <a:off x="13843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199</xdr:rowOff>
    </xdr:from>
    <xdr:ext cx="762000" cy="259045"/>
    <xdr:sp macro="" textlink="">
      <xdr:nvSpPr>
        <xdr:cNvPr id="446" name="テキスト ボックス 445"/>
        <xdr:cNvSpPr txBox="1"/>
      </xdr:nvSpPr>
      <xdr:spPr>
        <a:xfrm>
          <a:off x="13512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130084</xdr:rowOff>
    </xdr:from>
    <xdr:to>
      <xdr:col>19</xdr:col>
      <xdr:colOff>6350</xdr:colOff>
      <xdr:row>74</xdr:row>
      <xdr:rowOff>60234</xdr:rowOff>
    </xdr:to>
    <xdr:sp macro="" textlink="">
      <xdr:nvSpPr>
        <xdr:cNvPr id="447" name="円/楕円 446"/>
        <xdr:cNvSpPr/>
      </xdr:nvSpPr>
      <xdr:spPr>
        <a:xfrm>
          <a:off x="12954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70411</xdr:rowOff>
    </xdr:from>
    <xdr:ext cx="762000" cy="259045"/>
    <xdr:sp macro="" textlink="">
      <xdr:nvSpPr>
        <xdr:cNvPr id="448" name="テキスト ボックス 447"/>
        <xdr:cNvSpPr txBox="1"/>
      </xdr:nvSpPr>
      <xdr:spPr>
        <a:xfrm>
          <a:off x="12623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北海道広尾町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43380</xdr:rowOff>
    </xdr:from>
    <xdr:to>
      <xdr:col>4</xdr:col>
      <xdr:colOff>1117600</xdr:colOff>
      <xdr:row>15</xdr:row>
      <xdr:rowOff>43431</xdr:rowOff>
    </xdr:to>
    <xdr:cxnSp macro="">
      <xdr:nvCxnSpPr>
        <xdr:cNvPr id="46" name="直線コネクタ 45"/>
        <xdr:cNvCxnSpPr/>
      </xdr:nvCxnSpPr>
      <xdr:spPr bwMode="auto">
        <a:xfrm>
          <a:off x="5003800" y="2662755"/>
          <a:ext cx="647700" cy="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34156</xdr:rowOff>
    </xdr:from>
    <xdr:to>
      <xdr:col>4</xdr:col>
      <xdr:colOff>469900</xdr:colOff>
      <xdr:row>15</xdr:row>
      <xdr:rowOff>43380</xdr:rowOff>
    </xdr:to>
    <xdr:cxnSp macro="">
      <xdr:nvCxnSpPr>
        <xdr:cNvPr id="49" name="直線コネクタ 48"/>
        <xdr:cNvCxnSpPr/>
      </xdr:nvCxnSpPr>
      <xdr:spPr bwMode="auto">
        <a:xfrm>
          <a:off x="4305300" y="2653531"/>
          <a:ext cx="698500" cy="9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11976</xdr:rowOff>
    </xdr:from>
    <xdr:to>
      <xdr:col>3</xdr:col>
      <xdr:colOff>904875</xdr:colOff>
      <xdr:row>15</xdr:row>
      <xdr:rowOff>34156</xdr:rowOff>
    </xdr:to>
    <xdr:cxnSp macro="">
      <xdr:nvCxnSpPr>
        <xdr:cNvPr id="52" name="直線コネクタ 51"/>
        <xdr:cNvCxnSpPr/>
      </xdr:nvCxnSpPr>
      <xdr:spPr bwMode="auto">
        <a:xfrm>
          <a:off x="3606800" y="2631351"/>
          <a:ext cx="698500" cy="2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11976</xdr:rowOff>
    </xdr:from>
    <xdr:to>
      <xdr:col>3</xdr:col>
      <xdr:colOff>206375</xdr:colOff>
      <xdr:row>15</xdr:row>
      <xdr:rowOff>18320</xdr:rowOff>
    </xdr:to>
    <xdr:cxnSp macro="">
      <xdr:nvCxnSpPr>
        <xdr:cNvPr id="55" name="直線コネクタ 54"/>
        <xdr:cNvCxnSpPr/>
      </xdr:nvCxnSpPr>
      <xdr:spPr bwMode="auto">
        <a:xfrm flipV="1">
          <a:off x="2908300" y="2631351"/>
          <a:ext cx="6985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164081</xdr:rowOff>
    </xdr:from>
    <xdr:to>
      <xdr:col>5</xdr:col>
      <xdr:colOff>34925</xdr:colOff>
      <xdr:row>15</xdr:row>
      <xdr:rowOff>94231</xdr:rowOff>
    </xdr:to>
    <xdr:sp macro="" textlink="">
      <xdr:nvSpPr>
        <xdr:cNvPr id="65" name="円/楕円 64"/>
        <xdr:cNvSpPr/>
      </xdr:nvSpPr>
      <xdr:spPr bwMode="auto">
        <a:xfrm>
          <a:off x="5600700" y="261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9158</xdr:rowOff>
    </xdr:from>
    <xdr:ext cx="762000" cy="259045"/>
    <xdr:sp macro="" textlink="">
      <xdr:nvSpPr>
        <xdr:cNvPr id="66" name="人口1人当たり決算額の推移該当値テキスト130"/>
        <xdr:cNvSpPr txBox="1"/>
      </xdr:nvSpPr>
      <xdr:spPr>
        <a:xfrm>
          <a:off x="5740400" y="24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222,956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164030</xdr:rowOff>
    </xdr:from>
    <xdr:to>
      <xdr:col>4</xdr:col>
      <xdr:colOff>520700</xdr:colOff>
      <xdr:row>15</xdr:row>
      <xdr:rowOff>94180</xdr:rowOff>
    </xdr:to>
    <xdr:sp macro="" textlink="">
      <xdr:nvSpPr>
        <xdr:cNvPr id="67" name="円/楕円 66"/>
        <xdr:cNvSpPr/>
      </xdr:nvSpPr>
      <xdr:spPr bwMode="auto">
        <a:xfrm>
          <a:off x="4953000" y="261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104357</xdr:rowOff>
    </xdr:from>
    <xdr:ext cx="736600" cy="259045"/>
    <xdr:sp macro="" textlink="">
      <xdr:nvSpPr>
        <xdr:cNvPr id="68" name="テキスト ボックス 67"/>
        <xdr:cNvSpPr txBox="1"/>
      </xdr:nvSpPr>
      <xdr:spPr>
        <a:xfrm>
          <a:off x="4622800" y="238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222,965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154806</xdr:rowOff>
    </xdr:from>
    <xdr:to>
      <xdr:col>3</xdr:col>
      <xdr:colOff>955675</xdr:colOff>
      <xdr:row>15</xdr:row>
      <xdr:rowOff>84956</xdr:rowOff>
    </xdr:to>
    <xdr:sp macro="" textlink="">
      <xdr:nvSpPr>
        <xdr:cNvPr id="69" name="円/楕円 68"/>
        <xdr:cNvSpPr/>
      </xdr:nvSpPr>
      <xdr:spPr bwMode="auto">
        <a:xfrm>
          <a:off x="4254500" y="260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95133</xdr:rowOff>
    </xdr:from>
    <xdr:ext cx="762000" cy="259045"/>
    <xdr:sp macro="" textlink="">
      <xdr:nvSpPr>
        <xdr:cNvPr id="70" name="テキスト ボックス 69"/>
        <xdr:cNvSpPr txBox="1"/>
      </xdr:nvSpPr>
      <xdr:spPr>
        <a:xfrm>
          <a:off x="3924300" y="237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224,579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132626</xdr:rowOff>
    </xdr:from>
    <xdr:to>
      <xdr:col>3</xdr:col>
      <xdr:colOff>257175</xdr:colOff>
      <xdr:row>15</xdr:row>
      <xdr:rowOff>62776</xdr:rowOff>
    </xdr:to>
    <xdr:sp macro="" textlink="">
      <xdr:nvSpPr>
        <xdr:cNvPr id="71" name="円/楕円 70"/>
        <xdr:cNvSpPr/>
      </xdr:nvSpPr>
      <xdr:spPr bwMode="auto">
        <a:xfrm>
          <a:off x="3556000" y="258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72953</xdr:rowOff>
    </xdr:from>
    <xdr:ext cx="762000" cy="259045"/>
    <xdr:sp macro="" textlink="">
      <xdr:nvSpPr>
        <xdr:cNvPr id="72" name="テキスト ボックス 71"/>
        <xdr:cNvSpPr txBox="1"/>
      </xdr:nvSpPr>
      <xdr:spPr>
        <a:xfrm>
          <a:off x="3225800" y="234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228,460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138970</xdr:rowOff>
    </xdr:from>
    <xdr:to>
      <xdr:col>2</xdr:col>
      <xdr:colOff>692150</xdr:colOff>
      <xdr:row>15</xdr:row>
      <xdr:rowOff>69120</xdr:rowOff>
    </xdr:to>
    <xdr:sp macro="" textlink="">
      <xdr:nvSpPr>
        <xdr:cNvPr id="73" name="円/楕円 72"/>
        <xdr:cNvSpPr/>
      </xdr:nvSpPr>
      <xdr:spPr bwMode="auto">
        <a:xfrm>
          <a:off x="2857500" y="258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79297</xdr:rowOff>
    </xdr:from>
    <xdr:ext cx="762000" cy="259045"/>
    <xdr:sp macro="" textlink="">
      <xdr:nvSpPr>
        <xdr:cNvPr id="74" name="テキスト ボックス 73"/>
        <xdr:cNvSpPr txBox="1"/>
      </xdr:nvSpPr>
      <xdr:spPr>
        <a:xfrm>
          <a:off x="2527300" y="235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263093</xdr:rowOff>
    </xdr:from>
    <xdr:to>
      <xdr:col>4</xdr:col>
      <xdr:colOff>1117600</xdr:colOff>
      <xdr:row>34</xdr:row>
      <xdr:rowOff>310896</xdr:rowOff>
    </xdr:to>
    <xdr:cxnSp macro="">
      <xdr:nvCxnSpPr>
        <xdr:cNvPr id="107" name="直線コネクタ 106"/>
        <xdr:cNvCxnSpPr/>
      </xdr:nvCxnSpPr>
      <xdr:spPr bwMode="auto">
        <a:xfrm>
          <a:off x="5003800" y="6530543"/>
          <a:ext cx="647700" cy="4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263093</xdr:rowOff>
    </xdr:from>
    <xdr:to>
      <xdr:col>4</xdr:col>
      <xdr:colOff>469900</xdr:colOff>
      <xdr:row>34</xdr:row>
      <xdr:rowOff>328650</xdr:rowOff>
    </xdr:to>
    <xdr:cxnSp macro="">
      <xdr:nvCxnSpPr>
        <xdr:cNvPr id="110" name="直線コネクタ 109"/>
        <xdr:cNvCxnSpPr/>
      </xdr:nvCxnSpPr>
      <xdr:spPr bwMode="auto">
        <a:xfrm flipV="1">
          <a:off x="4305300" y="6530543"/>
          <a:ext cx="698500" cy="65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328650</xdr:rowOff>
    </xdr:from>
    <xdr:to>
      <xdr:col>3</xdr:col>
      <xdr:colOff>904875</xdr:colOff>
      <xdr:row>34</xdr:row>
      <xdr:rowOff>335991</xdr:rowOff>
    </xdr:to>
    <xdr:cxnSp macro="">
      <xdr:nvCxnSpPr>
        <xdr:cNvPr id="113" name="直線コネクタ 112"/>
        <xdr:cNvCxnSpPr/>
      </xdr:nvCxnSpPr>
      <xdr:spPr bwMode="auto">
        <a:xfrm flipV="1">
          <a:off x="3606800" y="6596100"/>
          <a:ext cx="698500" cy="7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274625</xdr:rowOff>
    </xdr:from>
    <xdr:to>
      <xdr:col>3</xdr:col>
      <xdr:colOff>206375</xdr:colOff>
      <xdr:row>34</xdr:row>
      <xdr:rowOff>335991</xdr:rowOff>
    </xdr:to>
    <xdr:cxnSp macro="">
      <xdr:nvCxnSpPr>
        <xdr:cNvPr id="116" name="直線コネクタ 115"/>
        <xdr:cNvCxnSpPr/>
      </xdr:nvCxnSpPr>
      <xdr:spPr bwMode="auto">
        <a:xfrm>
          <a:off x="2908300" y="6542075"/>
          <a:ext cx="698500" cy="61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260096</xdr:rowOff>
    </xdr:from>
    <xdr:to>
      <xdr:col>5</xdr:col>
      <xdr:colOff>34925</xdr:colOff>
      <xdr:row>35</xdr:row>
      <xdr:rowOff>18796</xdr:rowOff>
    </xdr:to>
    <xdr:sp macro="" textlink="">
      <xdr:nvSpPr>
        <xdr:cNvPr id="126" name="円/楕円 125"/>
        <xdr:cNvSpPr/>
      </xdr:nvSpPr>
      <xdr:spPr bwMode="auto">
        <a:xfrm>
          <a:off x="5600700" y="652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105173</xdr:rowOff>
    </xdr:from>
    <xdr:ext cx="762000" cy="259045"/>
    <xdr:sp macro="" textlink="">
      <xdr:nvSpPr>
        <xdr:cNvPr id="127" name="人口1人当たり決算額の推移該当値テキスト445"/>
        <xdr:cNvSpPr txBox="1"/>
      </xdr:nvSpPr>
      <xdr:spPr>
        <a:xfrm>
          <a:off x="5740400" y="637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47,020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212293</xdr:rowOff>
    </xdr:from>
    <xdr:to>
      <xdr:col>4</xdr:col>
      <xdr:colOff>520700</xdr:colOff>
      <xdr:row>34</xdr:row>
      <xdr:rowOff>313893</xdr:rowOff>
    </xdr:to>
    <xdr:sp macro="" textlink="">
      <xdr:nvSpPr>
        <xdr:cNvPr id="128" name="円/楕円 127"/>
        <xdr:cNvSpPr/>
      </xdr:nvSpPr>
      <xdr:spPr bwMode="auto">
        <a:xfrm>
          <a:off x="4953000" y="647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324070</xdr:rowOff>
    </xdr:from>
    <xdr:ext cx="736600" cy="259045"/>
    <xdr:sp macro="" textlink="">
      <xdr:nvSpPr>
        <xdr:cNvPr id="129" name="テキスト ボックス 128"/>
        <xdr:cNvSpPr txBox="1"/>
      </xdr:nvSpPr>
      <xdr:spPr>
        <a:xfrm>
          <a:off x="4622800" y="62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277850</xdr:rowOff>
    </xdr:from>
    <xdr:to>
      <xdr:col>3</xdr:col>
      <xdr:colOff>955675</xdr:colOff>
      <xdr:row>35</xdr:row>
      <xdr:rowOff>36550</xdr:rowOff>
    </xdr:to>
    <xdr:sp macro="" textlink="">
      <xdr:nvSpPr>
        <xdr:cNvPr id="130" name="円/楕円 129"/>
        <xdr:cNvSpPr/>
      </xdr:nvSpPr>
      <xdr:spPr bwMode="auto">
        <a:xfrm>
          <a:off x="4254500" y="654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46727</xdr:rowOff>
    </xdr:from>
    <xdr:ext cx="762000" cy="259045"/>
    <xdr:sp macro="" textlink="">
      <xdr:nvSpPr>
        <xdr:cNvPr id="131" name="テキスト ボックス 130"/>
        <xdr:cNvSpPr txBox="1"/>
      </xdr:nvSpPr>
      <xdr:spPr>
        <a:xfrm>
          <a:off x="3924300" y="63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285191</xdr:rowOff>
    </xdr:from>
    <xdr:to>
      <xdr:col>3</xdr:col>
      <xdr:colOff>257175</xdr:colOff>
      <xdr:row>35</xdr:row>
      <xdr:rowOff>43891</xdr:rowOff>
    </xdr:to>
    <xdr:sp macro="" textlink="">
      <xdr:nvSpPr>
        <xdr:cNvPr id="132" name="円/楕円 131"/>
        <xdr:cNvSpPr/>
      </xdr:nvSpPr>
      <xdr:spPr bwMode="auto">
        <a:xfrm>
          <a:off x="3556000" y="655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28668</xdr:rowOff>
    </xdr:from>
    <xdr:ext cx="762000" cy="259045"/>
    <xdr:sp macro="" textlink="">
      <xdr:nvSpPr>
        <xdr:cNvPr id="133" name="テキスト ボックス 132"/>
        <xdr:cNvSpPr txBox="1"/>
      </xdr:nvSpPr>
      <xdr:spPr>
        <a:xfrm>
          <a:off x="3225800" y="66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223825</xdr:rowOff>
    </xdr:from>
    <xdr:to>
      <xdr:col>2</xdr:col>
      <xdr:colOff>692150</xdr:colOff>
      <xdr:row>34</xdr:row>
      <xdr:rowOff>325425</xdr:rowOff>
    </xdr:to>
    <xdr:sp macro="" textlink="">
      <xdr:nvSpPr>
        <xdr:cNvPr id="134" name="円/楕円 133"/>
        <xdr:cNvSpPr/>
      </xdr:nvSpPr>
      <xdr:spPr bwMode="auto">
        <a:xfrm>
          <a:off x="2857500" y="6491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310202</xdr:rowOff>
    </xdr:from>
    <xdr:ext cx="762000" cy="259045"/>
    <xdr:sp macro="" textlink="">
      <xdr:nvSpPr>
        <xdr:cNvPr id="135" name="テキスト ボックス 134"/>
        <xdr:cNvSpPr txBox="1"/>
      </xdr:nvSpPr>
      <xdr:spPr>
        <a:xfrm>
          <a:off x="2527300" y="65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北海道広尾町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200" b="0" i="0" baseline="0">
              <a:solidFill>
                <a:schemeClr val="dk1"/>
              </a:solidFill>
              <a:effectLst/>
              <a:latin typeface="+mn-lt"/>
              <a:ea typeface="+mn-ea"/>
              <a:cs typeface="+mn-cs"/>
            </a:rPr>
            <a:t>標準財政規模に占める割合をみると、実質収支額は、前年度と比較して</a:t>
          </a:r>
          <a:r>
            <a:rPr lang="en-US" altLang="ja-JP" sz="1200" b="0" i="0" baseline="0">
              <a:solidFill>
                <a:schemeClr val="dk1"/>
              </a:solidFill>
              <a:effectLst/>
              <a:latin typeface="+mn-lt"/>
              <a:ea typeface="+mn-ea"/>
              <a:cs typeface="+mn-cs"/>
            </a:rPr>
            <a:t>0.22</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増</a:t>
          </a:r>
          <a:r>
            <a:rPr lang="ja-JP" altLang="ja-JP" sz="1200" b="0" i="0" baseline="0">
              <a:solidFill>
                <a:schemeClr val="dk1"/>
              </a:solidFill>
              <a:effectLst/>
              <a:latin typeface="+mn-lt"/>
              <a:ea typeface="+mn-ea"/>
              <a:cs typeface="+mn-cs"/>
            </a:rPr>
            <a:t>となっており、財政調整基金残高については、基金残高が増加していることから、平成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年度では</a:t>
          </a:r>
          <a:r>
            <a:rPr lang="en-US" altLang="ja-JP" sz="1200" b="0" i="0" baseline="0">
              <a:solidFill>
                <a:schemeClr val="dk1"/>
              </a:solidFill>
              <a:effectLst/>
              <a:latin typeface="+mn-lt"/>
              <a:ea typeface="+mn-ea"/>
              <a:cs typeface="+mn-cs"/>
            </a:rPr>
            <a:t>11.51</a:t>
          </a:r>
          <a:r>
            <a:rPr lang="ja-JP" altLang="ja-JP" sz="1200" b="0" i="0" baseline="0">
              <a:solidFill>
                <a:schemeClr val="dk1"/>
              </a:solidFill>
              <a:effectLst/>
              <a:latin typeface="+mn-lt"/>
              <a:ea typeface="+mn-ea"/>
              <a:cs typeface="+mn-cs"/>
            </a:rPr>
            <a:t>％だった割合が、平成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年度では</a:t>
          </a:r>
          <a:r>
            <a:rPr lang="en-US" altLang="ja-JP" sz="1200" b="0" i="0" baseline="0">
              <a:solidFill>
                <a:schemeClr val="dk1"/>
              </a:solidFill>
              <a:effectLst/>
              <a:latin typeface="+mn-lt"/>
              <a:ea typeface="+mn-ea"/>
              <a:cs typeface="+mn-cs"/>
            </a:rPr>
            <a:t>13.21</a:t>
          </a:r>
          <a:r>
            <a:rPr lang="ja-JP" altLang="ja-JP" sz="1200" b="0" i="0" baseline="0">
              <a:solidFill>
                <a:schemeClr val="dk1"/>
              </a:solidFill>
              <a:effectLst/>
              <a:latin typeface="+mn-lt"/>
              <a:ea typeface="+mn-ea"/>
              <a:cs typeface="+mn-cs"/>
            </a:rPr>
            <a:t>％と</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％増加しています。</a:t>
          </a:r>
          <a:endParaRPr lang="ja-JP" altLang="ja-JP" sz="1200">
            <a:effectLst/>
          </a:endParaRPr>
        </a:p>
        <a:p>
          <a:pPr rtl="0" eaLnBrk="1" fontAlgn="auto" latinLnBrk="0" hangingPunct="1"/>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年度は、港湾事業債の繰上償還を行ったことにより実質単年度収支が増加しました</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財政調整基金残高は、取り崩しを回避しており、前年度とほぼ同額を維持している。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北海道広尾町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これまで、すべての会計の実質収支額及び資金不足・余剰額は黒字となっています。</a:t>
          </a:r>
          <a:endParaRPr lang="ja-JP" altLang="ja-JP" sz="1400">
            <a:effectLst/>
          </a:endParaRPr>
        </a:p>
        <a:p>
          <a:pPr rtl="0" fontAlgn="base"/>
          <a:r>
            <a:rPr lang="ja-JP" altLang="ja-JP" sz="1400" b="0" i="0" baseline="0">
              <a:solidFill>
                <a:schemeClr val="dk1"/>
              </a:solidFill>
              <a:effectLst/>
              <a:latin typeface="+mn-lt"/>
              <a:ea typeface="+mn-ea"/>
              <a:cs typeface="+mn-cs"/>
            </a:rPr>
            <a:t>標準財政規模に占める割合では、港湾管理特別会計の占める割合が大きく、次に水道事業会計、一般会計、国民健康保険病院事業会計の順となっています。</a:t>
          </a:r>
          <a:endParaRPr lang="ja-JP" altLang="ja-JP" sz="1400">
            <a:effectLst/>
          </a:endParaRPr>
        </a:p>
        <a:p>
          <a:pPr rtl="0"/>
          <a:r>
            <a:rPr lang="ja-JP" altLang="ja-JP" sz="1400" b="0" i="0" baseline="0">
              <a:solidFill>
                <a:schemeClr val="dk1"/>
              </a:solidFill>
              <a:effectLst/>
              <a:latin typeface="+mn-lt"/>
              <a:ea typeface="+mn-ea"/>
              <a:cs typeface="+mn-cs"/>
            </a:rPr>
            <a:t>これまでのところ、大きな変動はありませんが、今後も経常経費の縮減に努め、経営の健全化を図っていきます。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北海道広尾町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effectLst/>
              <a:latin typeface="+mn-lt"/>
              <a:ea typeface="+mn-ea"/>
              <a:cs typeface="+mn-cs"/>
            </a:rPr>
            <a:t>実質公債費比率は、平成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年度に</a:t>
          </a:r>
          <a:r>
            <a:rPr lang="en-US" altLang="ja-JP" sz="1400" b="0" i="0" baseline="0">
              <a:solidFill>
                <a:schemeClr val="dk1"/>
              </a:solidFill>
              <a:effectLst/>
              <a:latin typeface="+mn-lt"/>
              <a:ea typeface="+mn-ea"/>
              <a:cs typeface="+mn-cs"/>
            </a:rPr>
            <a:t>12.7</a:t>
          </a:r>
          <a:r>
            <a:rPr lang="ja-JP" altLang="ja-JP" sz="1400" b="0" i="0" baseline="0">
              <a:solidFill>
                <a:schemeClr val="dk1"/>
              </a:solidFill>
              <a:effectLst/>
              <a:latin typeface="+mn-lt"/>
              <a:ea typeface="+mn-ea"/>
              <a:cs typeface="+mn-cs"/>
            </a:rPr>
            <a:t>％に達しましたが、これまでの事業の平準化、地方債借入の抑制に努めてきた結果、平成</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年度には</a:t>
          </a:r>
          <a:r>
            <a:rPr lang="en-US" altLang="ja-JP" sz="1400" b="0" i="0" baseline="0">
              <a:solidFill>
                <a:schemeClr val="dk1"/>
              </a:solidFill>
              <a:effectLst/>
              <a:latin typeface="+mn-lt"/>
              <a:ea typeface="+mn-ea"/>
              <a:cs typeface="+mn-cs"/>
            </a:rPr>
            <a:t>9.2</a:t>
          </a:r>
          <a:r>
            <a:rPr lang="ja-JP" altLang="ja-JP" sz="1400" b="0" i="0" baseline="0">
              <a:solidFill>
                <a:schemeClr val="dk1"/>
              </a:solidFill>
              <a:effectLst/>
              <a:latin typeface="+mn-lt"/>
              <a:ea typeface="+mn-ea"/>
              <a:cs typeface="+mn-cs"/>
            </a:rPr>
            <a:t>％まで改善しています。</a:t>
          </a:r>
          <a:endParaRPr lang="ja-JP" altLang="ja-JP" sz="1400">
            <a:effectLst/>
          </a:endParaRPr>
        </a:p>
        <a:p>
          <a:pPr rtl="0" eaLnBrk="1" fontAlgn="auto" latinLnBrk="0" hangingPunct="1"/>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年度との比較で</a:t>
          </a:r>
          <a:r>
            <a:rPr lang="en-US" altLang="ja-JP" sz="1400" b="0" i="0" baseline="0">
              <a:solidFill>
                <a:schemeClr val="dk1"/>
              </a:solidFill>
              <a:effectLst/>
              <a:latin typeface="+mn-lt"/>
              <a:ea typeface="+mn-ea"/>
              <a:cs typeface="+mn-cs"/>
            </a:rPr>
            <a:t>3.5</a:t>
          </a:r>
          <a:r>
            <a:rPr lang="ja-JP" altLang="ja-JP" sz="1400" b="0" i="0" baseline="0">
              <a:solidFill>
                <a:schemeClr val="dk1"/>
              </a:solidFill>
              <a:effectLst/>
              <a:latin typeface="+mn-lt"/>
              <a:ea typeface="+mn-ea"/>
              <a:cs typeface="+mn-cs"/>
            </a:rPr>
            <a:t>％減</a:t>
          </a:r>
          <a:r>
            <a:rPr lang="en-US" altLang="ja-JP" sz="14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また、平成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年度は、満期一括償還地方債に係る年度割相当額が減少し、</a:t>
          </a:r>
          <a:r>
            <a:rPr lang="en-US" altLang="ja-JP" sz="1400" b="0" i="0" baseline="0">
              <a:solidFill>
                <a:schemeClr val="dk1"/>
              </a:solidFill>
              <a:effectLst/>
              <a:latin typeface="+mn-lt"/>
              <a:ea typeface="+mn-ea"/>
              <a:cs typeface="+mn-cs"/>
            </a:rPr>
            <a:t>23</a:t>
          </a:r>
          <a:r>
            <a:rPr lang="ja-JP" altLang="ja-JP" sz="1400" b="0" i="0" baseline="0">
              <a:solidFill>
                <a:schemeClr val="dk1"/>
              </a:solidFill>
              <a:effectLst/>
              <a:latin typeface="+mn-lt"/>
              <a:ea typeface="+mn-ea"/>
              <a:cs typeface="+mn-cs"/>
            </a:rPr>
            <a:t>年度は元利償還金等と算入公債費が減少したものであります。</a:t>
          </a:r>
          <a:endParaRPr lang="ja-JP" altLang="ja-JP" sz="1400">
            <a:effectLst/>
          </a:endParaRPr>
        </a:p>
        <a:p>
          <a:pPr rtl="0" fontAlgn="base"/>
          <a:r>
            <a:rPr lang="ja-JP" altLang="ja-JP" sz="1400" b="0" i="0" baseline="0">
              <a:solidFill>
                <a:schemeClr val="dk1"/>
              </a:solidFill>
              <a:effectLst/>
              <a:latin typeface="+mn-lt"/>
              <a:ea typeface="+mn-ea"/>
              <a:cs typeface="+mn-cs"/>
            </a:rPr>
            <a:t>左表（分子の構造）を見ると、地方債の元利償還金が平成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年度と比較して</a:t>
          </a:r>
          <a:r>
            <a:rPr lang="en-US" altLang="ja-JP" sz="1400" b="0" i="0" baseline="0">
              <a:solidFill>
                <a:schemeClr val="dk1"/>
              </a:solidFill>
              <a:effectLst/>
              <a:latin typeface="+mn-lt"/>
              <a:ea typeface="+mn-ea"/>
              <a:cs typeface="+mn-cs"/>
            </a:rPr>
            <a:t>114</a:t>
          </a:r>
          <a:r>
            <a:rPr lang="ja-JP" altLang="ja-JP" sz="1400" b="0" i="0" baseline="0">
              <a:solidFill>
                <a:schemeClr val="dk1"/>
              </a:solidFill>
              <a:effectLst/>
              <a:latin typeface="+mn-lt"/>
              <a:ea typeface="+mn-ea"/>
              <a:cs typeface="+mn-cs"/>
            </a:rPr>
            <a:t>百万円の減となっており、このことが、比率改善の大きな要因であります。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北海道広尾町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effectLst/>
              <a:latin typeface="+mn-lt"/>
              <a:ea typeface="+mn-ea"/>
              <a:cs typeface="+mn-cs"/>
            </a:rPr>
            <a:t>将来負担比率の状況は、平成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年度に</a:t>
          </a:r>
          <a:r>
            <a:rPr lang="en-US" altLang="ja-JP" sz="1400" b="0" i="0" baseline="0">
              <a:solidFill>
                <a:schemeClr val="dk1"/>
              </a:solidFill>
              <a:effectLst/>
              <a:latin typeface="+mn-lt"/>
              <a:ea typeface="+mn-ea"/>
              <a:cs typeface="+mn-cs"/>
            </a:rPr>
            <a:t>125.0</a:t>
          </a:r>
          <a:r>
            <a:rPr lang="ja-JP" altLang="ja-JP" sz="1400" b="0" i="0" baseline="0">
              <a:solidFill>
                <a:schemeClr val="dk1"/>
              </a:solidFill>
              <a:effectLst/>
              <a:latin typeface="+mn-lt"/>
              <a:ea typeface="+mn-ea"/>
              <a:cs typeface="+mn-cs"/>
            </a:rPr>
            <a:t>％であったものが、平成</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年度には</a:t>
          </a:r>
          <a:r>
            <a:rPr lang="en-US" altLang="ja-JP" sz="1400" b="0" i="0" baseline="0">
              <a:solidFill>
                <a:schemeClr val="dk1"/>
              </a:solidFill>
              <a:effectLst/>
              <a:latin typeface="+mn-lt"/>
              <a:ea typeface="+mn-ea"/>
              <a:cs typeface="+mn-cs"/>
            </a:rPr>
            <a:t>111.4</a:t>
          </a:r>
          <a:r>
            <a:rPr lang="ja-JP" altLang="ja-JP" sz="1400" b="0" i="0" baseline="0">
              <a:solidFill>
                <a:schemeClr val="dk1"/>
              </a:solidFill>
              <a:effectLst/>
              <a:latin typeface="+mn-lt"/>
              <a:ea typeface="+mn-ea"/>
              <a:cs typeface="+mn-cs"/>
            </a:rPr>
            <a:t>％となり、</a:t>
          </a:r>
          <a:r>
            <a:rPr lang="en-US" altLang="ja-JP" sz="1400" b="0" i="0" baseline="0">
              <a:solidFill>
                <a:schemeClr val="dk1"/>
              </a:solidFill>
              <a:effectLst/>
              <a:latin typeface="+mn-lt"/>
              <a:ea typeface="+mn-ea"/>
              <a:cs typeface="+mn-cs"/>
            </a:rPr>
            <a:t>13.6</a:t>
          </a:r>
          <a:r>
            <a:rPr lang="ja-JP" altLang="ja-JP" sz="1400" b="0" i="0" baseline="0">
              <a:solidFill>
                <a:schemeClr val="dk1"/>
              </a:solidFill>
              <a:effectLst/>
              <a:latin typeface="+mn-lt"/>
              <a:ea typeface="+mn-ea"/>
              <a:cs typeface="+mn-cs"/>
            </a:rPr>
            <a:t>％減少しています。</a:t>
          </a:r>
          <a:endParaRPr lang="ja-JP" altLang="ja-JP" sz="1400">
            <a:effectLst/>
          </a:endParaRPr>
        </a:p>
        <a:p>
          <a:pPr rtl="0" eaLnBrk="1" fontAlgn="base" latinLnBrk="0" hangingPunct="1"/>
          <a:r>
            <a:rPr lang="ja-JP" altLang="ja-JP" sz="1400" b="0" i="0" baseline="0">
              <a:solidFill>
                <a:schemeClr val="dk1"/>
              </a:solidFill>
              <a:effectLst/>
              <a:latin typeface="+mn-lt"/>
              <a:ea typeface="+mn-ea"/>
              <a:cs typeface="+mn-cs"/>
            </a:rPr>
            <a:t>左表の将来負担額（Ａ）を見ると、一般会計等に係る地方債の現在高は、平成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年度と比較して</a:t>
          </a:r>
          <a:r>
            <a:rPr lang="en-US" altLang="ja-JP" sz="1400" b="0" i="0" baseline="0">
              <a:solidFill>
                <a:schemeClr val="dk1"/>
              </a:solidFill>
              <a:effectLst/>
              <a:latin typeface="+mn-lt"/>
              <a:ea typeface="+mn-ea"/>
              <a:cs typeface="+mn-cs"/>
            </a:rPr>
            <a:t>233</a:t>
          </a:r>
          <a:r>
            <a:rPr lang="ja-JP" altLang="ja-JP" sz="1400" b="0" i="0" baseline="0">
              <a:solidFill>
                <a:schemeClr val="dk1"/>
              </a:solidFill>
              <a:effectLst/>
              <a:latin typeface="+mn-lt"/>
              <a:ea typeface="+mn-ea"/>
              <a:cs typeface="+mn-cs"/>
            </a:rPr>
            <a:t>百万円の</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となっています。</a:t>
          </a:r>
          <a:endParaRPr lang="ja-JP" altLang="ja-JP" sz="1400">
            <a:effectLst/>
          </a:endParaRPr>
        </a:p>
        <a:p>
          <a:pPr rtl="0" eaLnBrk="1" fontAlgn="auto" latinLnBrk="0" hangingPunct="1"/>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年度は、港湾事業債の繰上償還を行ったことにより、一般会計等に係る地方債の現在高が減少しました。</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また、</a:t>
          </a:r>
          <a:r>
            <a:rPr lang="en-US" altLang="ja-JP" sz="1400" b="0" i="0" baseline="0">
              <a:solidFill>
                <a:schemeClr val="dk1"/>
              </a:solidFill>
              <a:effectLst/>
              <a:latin typeface="+mn-lt"/>
              <a:ea typeface="+mn-ea"/>
              <a:cs typeface="+mn-cs"/>
            </a:rPr>
            <a:t>23</a:t>
          </a:r>
          <a:r>
            <a:rPr lang="ja-JP" altLang="ja-JP" sz="1400" b="0" i="0" baseline="0">
              <a:solidFill>
                <a:schemeClr val="dk1"/>
              </a:solidFill>
              <a:effectLst/>
              <a:latin typeface="+mn-lt"/>
              <a:ea typeface="+mn-ea"/>
              <a:cs typeface="+mn-cs"/>
            </a:rPr>
            <a:t>年度から</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、将来負担額が全体的に減少し</a:t>
          </a:r>
          <a:r>
            <a:rPr lang="ja-JP" altLang="en-US" sz="1400" b="0" i="0" baseline="0">
              <a:solidFill>
                <a:schemeClr val="dk1"/>
              </a:solidFill>
              <a:effectLst/>
              <a:latin typeface="+mn-lt"/>
              <a:ea typeface="+mn-ea"/>
              <a:cs typeface="+mn-cs"/>
            </a:rPr>
            <a:t>ましたが、</a:t>
          </a:r>
          <a:r>
            <a:rPr lang="en-US" altLang="ja-JP" sz="1400" b="0" i="0" baseline="0">
              <a:solidFill>
                <a:schemeClr val="dk1"/>
              </a:solidFill>
              <a:effectLst/>
              <a:latin typeface="+mn-lt"/>
              <a:ea typeface="+mn-ea"/>
              <a:cs typeface="+mn-cs"/>
            </a:rPr>
            <a:t>25</a:t>
          </a:r>
          <a:r>
            <a:rPr lang="ja-JP" altLang="en-US"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26</a:t>
          </a:r>
          <a:r>
            <a:rPr lang="ja-JP" altLang="en-US" sz="1400" b="0" i="0" baseline="0">
              <a:solidFill>
                <a:schemeClr val="dk1"/>
              </a:solidFill>
              <a:effectLst/>
              <a:latin typeface="+mn-lt"/>
              <a:ea typeface="+mn-ea"/>
              <a:cs typeface="+mn-cs"/>
            </a:rPr>
            <a:t>年度は防災・減災事業として公共施設の耐震改修を実施したため増加し</a:t>
          </a:r>
          <a:r>
            <a:rPr lang="ja-JP" altLang="ja-JP" sz="1400" b="0" i="0" baseline="0">
              <a:solidFill>
                <a:schemeClr val="dk1"/>
              </a:solidFill>
              <a:effectLst/>
              <a:latin typeface="+mn-lt"/>
              <a:ea typeface="+mn-ea"/>
              <a:cs typeface="+mn-cs"/>
            </a:rPr>
            <a:t>ています。</a:t>
          </a:r>
          <a:endParaRPr lang="ja-JP" altLang="ja-JP" sz="1400">
            <a:effectLst/>
          </a:endParaRPr>
        </a:p>
        <a:p>
          <a:pPr rtl="0"/>
          <a:r>
            <a:rPr lang="ja-JP" altLang="ja-JP" sz="1400" b="0" i="0" baseline="0">
              <a:solidFill>
                <a:schemeClr val="dk1"/>
              </a:solidFill>
              <a:effectLst/>
              <a:latin typeface="+mn-lt"/>
              <a:ea typeface="+mn-ea"/>
              <a:cs typeface="+mn-cs"/>
            </a:rPr>
            <a:t>基準財政需要額算入見込額であ</a:t>
          </a:r>
          <a:r>
            <a:rPr lang="ja-JP" altLang="en-US" sz="1400" b="0" i="0" baseline="0">
              <a:solidFill>
                <a:schemeClr val="dk1"/>
              </a:solidFill>
              <a:effectLst/>
              <a:latin typeface="+mn-lt"/>
              <a:ea typeface="+mn-ea"/>
              <a:cs typeface="+mn-cs"/>
            </a:rPr>
            <a:t>ります</a:t>
          </a:r>
          <a:r>
            <a:rPr lang="ja-JP" altLang="ja-JP" sz="1400" b="0" i="0" baseline="0">
              <a:solidFill>
                <a:schemeClr val="dk1"/>
              </a:solidFill>
              <a:effectLst/>
              <a:latin typeface="+mn-lt"/>
              <a:ea typeface="+mn-ea"/>
              <a:cs typeface="+mn-cs"/>
            </a:rPr>
            <a:t>が、地方債残高が年々減少していることから算入額も減少しています</a:t>
          </a:r>
          <a:r>
            <a:rPr lang="ja-JP" altLang="en-US" sz="1400" b="0" i="0" baseline="0">
              <a:solidFill>
                <a:schemeClr val="dk1"/>
              </a:solidFill>
              <a:effectLst/>
              <a:latin typeface="+mn-lt"/>
              <a:ea typeface="+mn-ea"/>
              <a:cs typeface="+mn-cs"/>
            </a:rPr>
            <a:t>が、</a:t>
          </a:r>
          <a:r>
            <a:rPr lang="en-US" altLang="ja-JP" sz="1400" b="0" i="0" baseline="0">
              <a:solidFill>
                <a:schemeClr val="dk1"/>
              </a:solidFill>
              <a:effectLst/>
              <a:latin typeface="+mn-lt"/>
              <a:ea typeface="+mn-ea"/>
              <a:cs typeface="+mn-cs"/>
            </a:rPr>
            <a:t>26</a:t>
          </a:r>
          <a:r>
            <a:rPr lang="ja-JP" altLang="en-US" sz="1400" b="0" i="0" baseline="0">
              <a:solidFill>
                <a:schemeClr val="dk1"/>
              </a:solidFill>
              <a:effectLst/>
              <a:latin typeface="+mn-lt"/>
              <a:ea typeface="+mn-ea"/>
              <a:cs typeface="+mn-cs"/>
            </a:rPr>
            <a:t>年度は、増加しています</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8139473</v>
      </c>
      <c r="BO4" s="349"/>
      <c r="BP4" s="349"/>
      <c r="BQ4" s="349"/>
      <c r="BR4" s="349"/>
      <c r="BS4" s="349"/>
      <c r="BT4" s="349"/>
      <c r="BU4" s="350"/>
      <c r="BV4" s="348">
        <v>8019092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7965186</v>
      </c>
      <c r="BO5" s="386"/>
      <c r="BP5" s="386"/>
      <c r="BQ5" s="386"/>
      <c r="BR5" s="386"/>
      <c r="BS5" s="386"/>
      <c r="BT5" s="386"/>
      <c r="BU5" s="387"/>
      <c r="BV5" s="385">
        <v>7851198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87.7</v>
      </c>
      <c r="CU5" s="383"/>
      <c r="CV5" s="383"/>
      <c r="CW5" s="383"/>
      <c r="CX5" s="383"/>
      <c r="CY5" s="383"/>
      <c r="CZ5" s="383"/>
      <c r="DA5" s="384"/>
      <c r="DB5" s="382">
        <v>86.7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174287</v>
      </c>
      <c r="BO6" s="386"/>
      <c r="BP6" s="386"/>
      <c r="BQ6" s="386"/>
      <c r="BR6" s="386"/>
      <c r="BS6" s="386"/>
      <c r="BT6" s="386"/>
      <c r="BU6" s="387"/>
      <c r="BV6" s="385">
        <v>167894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92.4</v>
      </c>
      <c r="CU6" s="423"/>
      <c r="CV6" s="423"/>
      <c r="CW6" s="423"/>
      <c r="CX6" s="423"/>
      <c r="CY6" s="423"/>
      <c r="CZ6" s="423"/>
      <c r="DA6" s="424"/>
      <c r="DB6" s="422">
        <v>91.4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964</v>
      </c>
      <c r="BO7" s="386"/>
      <c r="BP7" s="386"/>
      <c r="BQ7" s="386"/>
      <c r="BR7" s="386"/>
      <c r="BS7" s="386"/>
      <c r="BT7" s="386"/>
      <c r="BU7" s="387"/>
      <c r="BV7" s="385">
        <v>11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5023440</v>
      </c>
      <c r="CU7" s="386"/>
      <c r="CV7" s="386"/>
      <c r="CW7" s="386"/>
      <c r="CX7" s="386"/>
      <c r="CY7" s="386"/>
      <c r="CZ7" s="386"/>
      <c r="DA7" s="387"/>
      <c r="DB7" s="385">
        <v>5199731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173323</v>
      </c>
      <c r="BO8" s="386"/>
      <c r="BP8" s="386"/>
      <c r="BQ8" s="386"/>
      <c r="BR8" s="386"/>
      <c r="BS8" s="386"/>
      <c r="BT8" s="386"/>
      <c r="BU8" s="387"/>
      <c r="BV8" s="385">
        <v>167883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0.19</v>
      </c>
      <c r="CU8" s="426"/>
      <c r="CV8" s="426"/>
      <c r="CW8" s="426"/>
      <c r="CX8" s="426"/>
      <c r="CY8" s="426"/>
      <c r="CZ8" s="426"/>
      <c r="DA8" s="427"/>
      <c r="DB8" s="425">
        <v>0.19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7881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5440</v>
      </c>
      <c r="BO9" s="386"/>
      <c r="BP9" s="386"/>
      <c r="BQ9" s="386"/>
      <c r="BR9" s="386"/>
      <c r="BS9" s="386"/>
      <c r="BT9" s="386"/>
      <c r="BU9" s="387"/>
      <c r="BV9" s="385">
        <v>-30070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23.8</v>
      </c>
      <c r="CU9" s="383"/>
      <c r="CV9" s="383"/>
      <c r="CW9" s="383"/>
      <c r="CX9" s="383"/>
      <c r="CY9" s="383"/>
      <c r="CZ9" s="383"/>
      <c r="DA9" s="384"/>
      <c r="DB9" s="382">
        <v>23.2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8325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20130</v>
      </c>
      <c r="BO10" s="386"/>
      <c r="BP10" s="386"/>
      <c r="BQ10" s="386"/>
      <c r="BR10" s="386"/>
      <c r="BS10" s="386"/>
      <c r="BT10" s="386"/>
      <c r="BU10" s="387"/>
      <c r="BV10" s="385">
        <v>217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7468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7435</v>
      </c>
      <c r="S13" s="467"/>
      <c r="T13" s="467"/>
      <c r="U13" s="467"/>
      <c r="V13" s="468"/>
      <c r="W13" s="401" t="s">
        <v>124</v>
      </c>
      <c r="X13" s="402"/>
      <c r="Y13" s="402"/>
      <c r="Z13" s="402"/>
      <c r="AA13" s="402"/>
      <c r="AB13" s="392"/>
      <c r="AC13" s="436">
        <v>935</v>
      </c>
      <c r="AD13" s="437"/>
      <c r="AE13" s="437"/>
      <c r="AF13" s="437"/>
      <c r="AG13" s="476"/>
      <c r="AH13" s="436">
        <v>978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25570</v>
      </c>
      <c r="BO13" s="386"/>
      <c r="BP13" s="386"/>
      <c r="BQ13" s="386"/>
      <c r="BR13" s="386"/>
      <c r="BS13" s="386"/>
      <c r="BT13" s="386"/>
      <c r="BU13" s="387"/>
      <c r="BV13" s="385">
        <v>-29853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9.1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7612</v>
      </c>
      <c r="S14" s="467"/>
      <c r="T14" s="467"/>
      <c r="U14" s="467"/>
      <c r="V14" s="468"/>
      <c r="W14" s="375"/>
      <c r="X14" s="376"/>
      <c r="Y14" s="376"/>
      <c r="Z14" s="376"/>
      <c r="AA14" s="376"/>
      <c r="AB14" s="365"/>
      <c r="AC14" s="469">
        <v>23.2</v>
      </c>
      <c r="AD14" s="470"/>
      <c r="AE14" s="470"/>
      <c r="AF14" s="470"/>
      <c r="AG14" s="471"/>
      <c r="AH14" s="469">
        <v>23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111.4</v>
      </c>
      <c r="CU14" s="481"/>
      <c r="CV14" s="481"/>
      <c r="CW14" s="481"/>
      <c r="CX14" s="481"/>
      <c r="CY14" s="481"/>
      <c r="CZ14" s="481"/>
      <c r="DA14" s="482"/>
      <c r="DB14" s="480">
        <v>111.1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7585</v>
      </c>
      <c r="S15" s="467"/>
      <c r="T15" s="467"/>
      <c r="U15" s="467"/>
      <c r="V15" s="468"/>
      <c r="W15" s="401" t="s">
        <v>131</v>
      </c>
      <c r="X15" s="402"/>
      <c r="Y15" s="402"/>
      <c r="Z15" s="402"/>
      <c r="AA15" s="402"/>
      <c r="AB15" s="392"/>
      <c r="AC15" s="436">
        <v>935</v>
      </c>
      <c r="AD15" s="437"/>
      <c r="AE15" s="437"/>
      <c r="AF15" s="437"/>
      <c r="AG15" s="476"/>
      <c r="AH15" s="436">
        <v>893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925724</v>
      </c>
      <c r="BO15" s="349"/>
      <c r="BP15" s="349"/>
      <c r="BQ15" s="349"/>
      <c r="BR15" s="349"/>
      <c r="BS15" s="349"/>
      <c r="BT15" s="349"/>
      <c r="BU15" s="350"/>
      <c r="BV15" s="348">
        <v>874924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23.2</v>
      </c>
      <c r="AD16" s="470"/>
      <c r="AE16" s="470"/>
      <c r="AF16" s="470"/>
      <c r="AG16" s="471"/>
      <c r="AH16" s="469">
        <v>21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4539555</v>
      </c>
      <c r="BO16" s="386"/>
      <c r="BP16" s="386"/>
      <c r="BQ16" s="386"/>
      <c r="BR16" s="386"/>
      <c r="BS16" s="386"/>
      <c r="BT16" s="386"/>
      <c r="BU16" s="387"/>
      <c r="BV16" s="385">
        <v>4651336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2163</v>
      </c>
      <c r="AD17" s="437"/>
      <c r="AE17" s="437"/>
      <c r="AF17" s="437"/>
      <c r="AG17" s="476"/>
      <c r="AH17" s="436">
        <v>2376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1159286</v>
      </c>
      <c r="BO17" s="386"/>
      <c r="BP17" s="386"/>
      <c r="BQ17" s="386"/>
      <c r="BR17" s="386"/>
      <c r="BS17" s="386"/>
      <c r="BT17" s="386"/>
      <c r="BU17" s="387"/>
      <c r="BV17" s="385">
        <v>1099761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596.54</v>
      </c>
      <c r="M18" s="498"/>
      <c r="N18" s="498"/>
      <c r="O18" s="498"/>
      <c r="P18" s="498"/>
      <c r="Q18" s="498"/>
      <c r="R18" s="499"/>
      <c r="S18" s="499"/>
      <c r="T18" s="499"/>
      <c r="U18" s="499"/>
      <c r="V18" s="500"/>
      <c r="W18" s="403"/>
      <c r="X18" s="404"/>
      <c r="Y18" s="404"/>
      <c r="Z18" s="404"/>
      <c r="AA18" s="404"/>
      <c r="AB18" s="395"/>
      <c r="AC18" s="501">
        <v>53.6</v>
      </c>
      <c r="AD18" s="502"/>
      <c r="AE18" s="502"/>
      <c r="AF18" s="502"/>
      <c r="AG18" s="503"/>
      <c r="AH18" s="501">
        <v>55.9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4409115</v>
      </c>
      <c r="BO18" s="386"/>
      <c r="BP18" s="386"/>
      <c r="BQ18" s="386"/>
      <c r="BR18" s="386"/>
      <c r="BS18" s="386"/>
      <c r="BT18" s="386"/>
      <c r="BU18" s="387"/>
      <c r="BV18" s="385">
        <v>4466856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5624480</v>
      </c>
      <c r="BO19" s="386"/>
      <c r="BP19" s="386"/>
      <c r="BQ19" s="386"/>
      <c r="BR19" s="386"/>
      <c r="BS19" s="386"/>
      <c r="BT19" s="386"/>
      <c r="BU19" s="387"/>
      <c r="BV19" s="385">
        <v>5842467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3294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13058738</v>
      </c>
      <c r="BO23" s="386"/>
      <c r="BP23" s="386"/>
      <c r="BQ23" s="386"/>
      <c r="BR23" s="386"/>
      <c r="BS23" s="386"/>
      <c r="BT23" s="386"/>
      <c r="BU23" s="387"/>
      <c r="BV23" s="385">
        <v>12796303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6670</v>
      </c>
      <c r="R24" s="437"/>
      <c r="S24" s="437"/>
      <c r="T24" s="437"/>
      <c r="U24" s="437"/>
      <c r="V24" s="476"/>
      <c r="W24" s="531"/>
      <c r="X24" s="519"/>
      <c r="Y24" s="520"/>
      <c r="Z24" s="435" t="s">
        <v>155</v>
      </c>
      <c r="AA24" s="415"/>
      <c r="AB24" s="415"/>
      <c r="AC24" s="415"/>
      <c r="AD24" s="415"/>
      <c r="AE24" s="415"/>
      <c r="AF24" s="415"/>
      <c r="AG24" s="416"/>
      <c r="AH24" s="436">
        <v>114</v>
      </c>
      <c r="AI24" s="437"/>
      <c r="AJ24" s="437"/>
      <c r="AK24" s="437"/>
      <c r="AL24" s="476"/>
      <c r="AM24" s="436">
        <v>348612</v>
      </c>
      <c r="AN24" s="437"/>
      <c r="AO24" s="437"/>
      <c r="AP24" s="437"/>
      <c r="AQ24" s="437"/>
      <c r="AR24" s="476"/>
      <c r="AS24" s="436">
        <v>3058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7372524</v>
      </c>
      <c r="BO24" s="386"/>
      <c r="BP24" s="386"/>
      <c r="BQ24" s="386"/>
      <c r="BR24" s="386"/>
      <c r="BS24" s="386"/>
      <c r="BT24" s="386"/>
      <c r="BU24" s="387"/>
      <c r="BV24" s="385">
        <v>6782796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5830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307734</v>
      </c>
      <c r="BO25" s="349"/>
      <c r="BP25" s="349"/>
      <c r="BQ25" s="349"/>
      <c r="BR25" s="349"/>
      <c r="BS25" s="349"/>
      <c r="BT25" s="349"/>
      <c r="BU25" s="350"/>
      <c r="BV25" s="348">
        <v>296535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5350</v>
      </c>
      <c r="R26" s="437"/>
      <c r="S26" s="437"/>
      <c r="T26" s="437"/>
      <c r="U26" s="437"/>
      <c r="V26" s="476"/>
      <c r="W26" s="531"/>
      <c r="X26" s="519"/>
      <c r="Y26" s="520"/>
      <c r="Z26" s="435" t="s">
        <v>161</v>
      </c>
      <c r="AA26" s="541"/>
      <c r="AB26" s="541"/>
      <c r="AC26" s="541"/>
      <c r="AD26" s="541"/>
      <c r="AE26" s="541"/>
      <c r="AF26" s="541"/>
      <c r="AG26" s="542"/>
      <c r="AH26" s="436">
        <v>5</v>
      </c>
      <c r="AI26" s="437"/>
      <c r="AJ26" s="437"/>
      <c r="AK26" s="437"/>
      <c r="AL26" s="476"/>
      <c r="AM26" s="436">
        <v>17815</v>
      </c>
      <c r="AN26" s="437"/>
      <c r="AO26" s="437"/>
      <c r="AP26" s="437"/>
      <c r="AQ26" s="437"/>
      <c r="AR26" s="476"/>
      <c r="AS26" s="436">
        <v>3563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2940</v>
      </c>
      <c r="R27" s="437"/>
      <c r="S27" s="437"/>
      <c r="T27" s="437"/>
      <c r="U27" s="437"/>
      <c r="V27" s="476"/>
      <c r="W27" s="531"/>
      <c r="X27" s="519"/>
      <c r="Y27" s="520"/>
      <c r="Z27" s="435" t="s">
        <v>164</v>
      </c>
      <c r="AA27" s="415"/>
      <c r="AB27" s="415"/>
      <c r="AC27" s="415"/>
      <c r="AD27" s="415"/>
      <c r="AE27" s="415"/>
      <c r="AF27" s="415"/>
      <c r="AG27" s="416"/>
      <c r="AH27" s="436">
        <v>4</v>
      </c>
      <c r="AI27" s="437"/>
      <c r="AJ27" s="437"/>
      <c r="AK27" s="437"/>
      <c r="AL27" s="476"/>
      <c r="AM27" s="436">
        <v>13664</v>
      </c>
      <c r="AN27" s="437"/>
      <c r="AO27" s="437"/>
      <c r="AP27" s="437"/>
      <c r="AQ27" s="437"/>
      <c r="AR27" s="476"/>
      <c r="AS27" s="436">
        <v>3416</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2350</v>
      </c>
      <c r="R28" s="437"/>
      <c r="S28" s="437"/>
      <c r="T28" s="437"/>
      <c r="U28" s="437"/>
      <c r="V28" s="476"/>
      <c r="W28" s="531"/>
      <c r="X28" s="519"/>
      <c r="Y28" s="520"/>
      <c r="Z28" s="435" t="s">
        <v>167</v>
      </c>
      <c r="AA28" s="415"/>
      <c r="AB28" s="415"/>
      <c r="AC28" s="415"/>
      <c r="AD28" s="415"/>
      <c r="AE28" s="415"/>
      <c r="AF28" s="415"/>
      <c r="AG28" s="416"/>
      <c r="AH28" s="436">
        <v>1</v>
      </c>
      <c r="AI28" s="437"/>
      <c r="AJ28" s="437"/>
      <c r="AK28" s="437"/>
      <c r="AL28" s="476"/>
      <c r="AM28" s="436" t="s">
        <v>168</v>
      </c>
      <c r="AN28" s="437"/>
      <c r="AO28" s="437"/>
      <c r="AP28" s="437"/>
      <c r="AQ28" s="437"/>
      <c r="AR28" s="476"/>
      <c r="AS28" s="436" t="s">
        <v>168</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663754</v>
      </c>
      <c r="BO28" s="349"/>
      <c r="BP28" s="349"/>
      <c r="BQ28" s="349"/>
      <c r="BR28" s="349"/>
      <c r="BS28" s="349"/>
      <c r="BT28" s="349"/>
      <c r="BU28" s="350"/>
      <c r="BV28" s="348">
        <v>643624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11</v>
      </c>
      <c r="M29" s="437"/>
      <c r="N29" s="437"/>
      <c r="O29" s="437"/>
      <c r="P29" s="476"/>
      <c r="Q29" s="436">
        <v>1850</v>
      </c>
      <c r="R29" s="437"/>
      <c r="S29" s="437"/>
      <c r="T29" s="437"/>
      <c r="U29" s="437"/>
      <c r="V29" s="476"/>
      <c r="W29" s="532"/>
      <c r="X29" s="533"/>
      <c r="Y29" s="534"/>
      <c r="Z29" s="435" t="s">
        <v>172</v>
      </c>
      <c r="AA29" s="415"/>
      <c r="AB29" s="415"/>
      <c r="AC29" s="415"/>
      <c r="AD29" s="415"/>
      <c r="AE29" s="415"/>
      <c r="AF29" s="415"/>
      <c r="AG29" s="416"/>
      <c r="AH29" s="436">
        <v>119</v>
      </c>
      <c r="AI29" s="437"/>
      <c r="AJ29" s="437"/>
      <c r="AK29" s="437"/>
      <c r="AL29" s="476"/>
      <c r="AM29" s="436">
        <v>364888</v>
      </c>
      <c r="AN29" s="437"/>
      <c r="AO29" s="437"/>
      <c r="AP29" s="437"/>
      <c r="AQ29" s="437"/>
      <c r="AR29" s="476"/>
      <c r="AS29" s="436">
        <v>3066</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840436</v>
      </c>
      <c r="BO29" s="386"/>
      <c r="BP29" s="386"/>
      <c r="BQ29" s="386"/>
      <c r="BR29" s="386"/>
      <c r="BS29" s="386"/>
      <c r="BT29" s="386"/>
      <c r="BU29" s="387"/>
      <c r="BV29" s="385">
        <v>803334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1054293</v>
      </c>
      <c r="BO30" s="555"/>
      <c r="BP30" s="555"/>
      <c r="BQ30" s="555"/>
      <c r="BR30" s="555"/>
      <c r="BS30" s="555"/>
      <c r="BT30" s="555"/>
      <c r="BU30" s="556"/>
      <c r="BV30" s="554">
        <v>1063846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十勝環境複合事務組合（一般会計）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国民健康保険病院事業会計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南十勝複合事務組合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港湾管理特別会計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十勝圏複合事務組合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南十勝消防事務組合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14750</v>
      </c>
      <c r="J41" s="83">
        <v>14394</v>
      </c>
      <c r="K41" s="83">
        <v>14213</v>
      </c>
      <c r="L41" s="83">
        <v>14361</v>
      </c>
      <c r="M41" s="84">
        <v>14983</v>
      </c>
    </row>
    <row r="42" spans="2:13" ht="27.75" customHeight="1" x14ac:dyDescent="0.15">
      <c r="B42" s="1171"/>
      <c r="C42" s="1172"/>
      <c r="D42" s="85"/>
      <c r="E42" s="1177" t="s">
        <v>26</v>
      </c>
      <c r="F42" s="1177"/>
      <c r="G42" s="1177"/>
      <c r="H42" s="1178"/>
      <c r="I42" s="86">
        <v>125</v>
      </c>
      <c r="J42" s="87">
        <v>108</v>
      </c>
      <c r="K42" s="87">
        <v>91</v>
      </c>
      <c r="L42" s="87">
        <v>76</v>
      </c>
      <c r="M42" s="88">
        <v>60</v>
      </c>
    </row>
    <row r="43" spans="2:13" ht="27.75" customHeight="1" x14ac:dyDescent="0.15">
      <c r="B43" s="1171"/>
      <c r="C43" s="1172"/>
      <c r="D43" s="85"/>
      <c r="E43" s="1177" t="s">
        <v>27</v>
      </c>
      <c r="F43" s="1177"/>
      <c r="G43" s="1177"/>
      <c r="H43" s="1178"/>
      <c r="I43" s="86">
        <v>3615</v>
      </c>
      <c r="J43" s="87">
        <v>3390</v>
      </c>
      <c r="K43" s="87">
        <v>3205</v>
      </c>
      <c r="L43" s="87">
        <v>3033</v>
      </c>
      <c r="M43" s="88">
        <v>2929</v>
      </c>
    </row>
    <row r="44" spans="2:13" ht="27.75" customHeight="1" x14ac:dyDescent="0.15">
      <c r="B44" s="1171"/>
      <c r="C44" s="1172"/>
      <c r="D44" s="85"/>
      <c r="E44" s="1177" t="s">
        <v>28</v>
      </c>
      <c r="F44" s="1177"/>
      <c r="G44" s="1177"/>
      <c r="H44" s="1178"/>
      <c r="I44" s="86">
        <v>250</v>
      </c>
      <c r="J44" s="87">
        <v>237</v>
      </c>
      <c r="K44" s="87">
        <v>214</v>
      </c>
      <c r="L44" s="87">
        <v>203</v>
      </c>
      <c r="M44" s="88">
        <v>207</v>
      </c>
    </row>
    <row r="45" spans="2:13" ht="27.75" customHeight="1" x14ac:dyDescent="0.15">
      <c r="B45" s="1171"/>
      <c r="C45" s="1172"/>
      <c r="D45" s="85"/>
      <c r="E45" s="1177" t="s">
        <v>29</v>
      </c>
      <c r="F45" s="1177"/>
      <c r="G45" s="1177"/>
      <c r="H45" s="1178"/>
      <c r="I45" s="86">
        <v>1264</v>
      </c>
      <c r="J45" s="87">
        <v>1152</v>
      </c>
      <c r="K45" s="87">
        <v>1134</v>
      </c>
      <c r="L45" s="87">
        <v>1119</v>
      </c>
      <c r="M45" s="88">
        <v>967</v>
      </c>
    </row>
    <row r="46" spans="2:13" ht="27.75" customHeight="1" x14ac:dyDescent="0.15">
      <c r="B46" s="1171"/>
      <c r="C46" s="1172"/>
      <c r="D46" s="85"/>
      <c r="E46" s="1177" t="s">
        <v>30</v>
      </c>
      <c r="F46" s="1177"/>
      <c r="G46" s="1177"/>
      <c r="H46" s="1178"/>
      <c r="I46" s="86" t="s">
        <v>480</v>
      </c>
      <c r="J46" s="87" t="s">
        <v>480</v>
      </c>
      <c r="K46" s="87" t="s">
        <v>480</v>
      </c>
      <c r="L46" s="87" t="s">
        <v>480</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2345</v>
      </c>
      <c r="J49" s="87">
        <v>2854</v>
      </c>
      <c r="K49" s="87">
        <v>3429</v>
      </c>
      <c r="L49" s="87">
        <v>4109</v>
      </c>
      <c r="M49" s="88">
        <v>4523</v>
      </c>
    </row>
    <row r="50" spans="2:13" ht="27.75" customHeight="1" x14ac:dyDescent="0.15">
      <c r="B50" s="1171"/>
      <c r="C50" s="1172"/>
      <c r="D50" s="85"/>
      <c r="E50" s="1177" t="s">
        <v>35</v>
      </c>
      <c r="F50" s="1177"/>
      <c r="G50" s="1177"/>
      <c r="H50" s="1178"/>
      <c r="I50" s="86">
        <v>2588</v>
      </c>
      <c r="J50" s="87">
        <v>2437</v>
      </c>
      <c r="K50" s="87">
        <v>1775</v>
      </c>
      <c r="L50" s="87">
        <v>1569</v>
      </c>
      <c r="M50" s="88">
        <v>1656</v>
      </c>
    </row>
    <row r="51" spans="2:13" ht="27.75" customHeight="1" x14ac:dyDescent="0.15">
      <c r="B51" s="1173"/>
      <c r="C51" s="1174"/>
      <c r="D51" s="85"/>
      <c r="E51" s="1177" t="s">
        <v>36</v>
      </c>
      <c r="F51" s="1177"/>
      <c r="G51" s="1177"/>
      <c r="H51" s="1178"/>
      <c r="I51" s="86">
        <v>10017</v>
      </c>
      <c r="J51" s="87">
        <v>9594</v>
      </c>
      <c r="K51" s="87">
        <v>8908</v>
      </c>
      <c r="L51" s="87">
        <v>8684</v>
      </c>
      <c r="M51" s="88">
        <v>8717</v>
      </c>
    </row>
    <row r="52" spans="2:13" ht="27.75" customHeight="1" thickBot="1" x14ac:dyDescent="0.2">
      <c r="B52" s="1181" t="s">
        <v>37</v>
      </c>
      <c r="C52" s="1182"/>
      <c r="D52" s="90"/>
      <c r="E52" s="1183" t="s">
        <v>38</v>
      </c>
      <c r="F52" s="1183"/>
      <c r="G52" s="1183"/>
      <c r="H52" s="1184"/>
      <c r="I52" s="91">
        <v>5054</v>
      </c>
      <c r="J52" s="92">
        <v>4396</v>
      </c>
      <c r="K52" s="92">
        <v>4746</v>
      </c>
      <c r="L52" s="92">
        <v>4429</v>
      </c>
      <c r="M52" s="93">
        <v>4250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264743</v>
      </c>
      <c r="E3" s="116"/>
      <c r="F3" s="117">
        <v>192544</v>
      </c>
      <c r="G3" s="118"/>
      <c r="H3" s="119"/>
    </row>
    <row r="4" spans="1:8" x14ac:dyDescent="0.15">
      <c r="A4" s="120"/>
      <c r="B4" s="121"/>
      <c r="C4" s="122"/>
      <c r="D4" s="123">
        <v>83174</v>
      </c>
      <c r="E4" s="124"/>
      <c r="F4" s="125">
        <v>82235</v>
      </c>
      <c r="G4" s="126"/>
      <c r="H4" s="127"/>
    </row>
    <row r="5" spans="1:8" x14ac:dyDescent="0.15">
      <c r="A5" s="108" t="s">
        <v>512</v>
      </c>
      <c r="B5" s="113"/>
      <c r="C5" s="114"/>
      <c r="D5" s="115">
        <v>122009</v>
      </c>
      <c r="E5" s="116"/>
      <c r="F5" s="117">
        <v>146140</v>
      </c>
      <c r="G5" s="118"/>
      <c r="H5" s="119"/>
    </row>
    <row r="6" spans="1:8" x14ac:dyDescent="0.15">
      <c r="A6" s="120"/>
      <c r="B6" s="121"/>
      <c r="C6" s="122"/>
      <c r="D6" s="123">
        <v>93066</v>
      </c>
      <c r="E6" s="124"/>
      <c r="F6" s="125">
        <v>75451</v>
      </c>
      <c r="G6" s="126"/>
      <c r="H6" s="127"/>
    </row>
    <row r="7" spans="1:8" x14ac:dyDescent="0.15">
      <c r="A7" s="108" t="s">
        <v>513</v>
      </c>
      <c r="B7" s="113"/>
      <c r="C7" s="114"/>
      <c r="D7" s="115">
        <v>100661</v>
      </c>
      <c r="E7" s="116"/>
      <c r="F7" s="117">
        <v>146641</v>
      </c>
      <c r="G7" s="118"/>
      <c r="H7" s="119"/>
    </row>
    <row r="8" spans="1:8" x14ac:dyDescent="0.15">
      <c r="A8" s="120"/>
      <c r="B8" s="121"/>
      <c r="C8" s="122"/>
      <c r="D8" s="123">
        <v>58886</v>
      </c>
      <c r="E8" s="124"/>
      <c r="F8" s="125">
        <v>68142</v>
      </c>
      <c r="G8" s="126"/>
      <c r="H8" s="127"/>
    </row>
    <row r="9" spans="1:8" x14ac:dyDescent="0.15">
      <c r="A9" s="108" t="s">
        <v>514</v>
      </c>
      <c r="B9" s="113"/>
      <c r="C9" s="114"/>
      <c r="D9" s="115">
        <v>166140</v>
      </c>
      <c r="E9" s="116"/>
      <c r="F9" s="117">
        <v>174587</v>
      </c>
      <c r="G9" s="118"/>
      <c r="H9" s="119"/>
    </row>
    <row r="10" spans="1:8" x14ac:dyDescent="0.15">
      <c r="A10" s="120"/>
      <c r="B10" s="121"/>
      <c r="C10" s="122"/>
      <c r="D10" s="123">
        <v>111174</v>
      </c>
      <c r="E10" s="124"/>
      <c r="F10" s="125">
        <v>79695</v>
      </c>
      <c r="G10" s="126"/>
      <c r="H10" s="127"/>
    </row>
    <row r="11" spans="1:8" x14ac:dyDescent="0.15">
      <c r="A11" s="108" t="s">
        <v>515</v>
      </c>
      <c r="B11" s="113"/>
      <c r="C11" s="114"/>
      <c r="D11" s="115">
        <v>197368</v>
      </c>
      <c r="E11" s="116"/>
      <c r="F11" s="117">
        <v>175675</v>
      </c>
      <c r="G11" s="118"/>
      <c r="H11" s="119"/>
    </row>
    <row r="12" spans="1:8" x14ac:dyDescent="0.15">
      <c r="A12" s="120"/>
      <c r="B12" s="121"/>
      <c r="C12" s="128"/>
      <c r="D12" s="123">
        <v>159001</v>
      </c>
      <c r="E12" s="124"/>
      <c r="F12" s="125">
        <v>87698</v>
      </c>
      <c r="G12" s="126"/>
      <c r="H12" s="127"/>
    </row>
    <row r="13" spans="1:8" x14ac:dyDescent="0.15">
      <c r="A13" s="108"/>
      <c r="B13" s="113"/>
      <c r="C13" s="129"/>
      <c r="D13" s="130">
        <v>170184</v>
      </c>
      <c r="E13" s="131"/>
      <c r="F13" s="132">
        <v>167117</v>
      </c>
      <c r="G13" s="133"/>
      <c r="H13" s="119"/>
    </row>
    <row r="14" spans="1:8" x14ac:dyDescent="0.15">
      <c r="A14" s="120"/>
      <c r="B14" s="121"/>
      <c r="C14" s="122"/>
      <c r="D14" s="123">
        <v>101060</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2.5499999999999998</v>
      </c>
      <c r="C19" s="134">
        <f>ROUND(VALUE(SUBSTITUTE(実質収支比率等に係る経年分析!G$48,"▲","-")),2)</f>
        <v>3.58</v>
      </c>
      <c r="D19" s="134">
        <f>ROUND(VALUE(SUBSTITUTE(実質収支比率等に係る経年分析!H$48,"▲","-")),2)</f>
        <v>3.78</v>
      </c>
      <c r="E19" s="134">
        <f>ROUND(VALUE(SUBSTITUTE(実質収支比率等に係る経年分析!I$48,"▲","-")),2)</f>
        <v>3.23</v>
      </c>
      <c r="F19" s="134">
        <f>ROUND(VALUE(SUBSTITUTE(実質収支比率等に係る経年分析!J$48,"▲","-")),2)</f>
        <v>3.45</v>
      </c>
    </row>
    <row r="20" spans="1:11" x14ac:dyDescent="0.15">
      <c r="A20" s="134" t="s">
        <v>43</v>
      </c>
      <c r="B20" s="134">
        <f>ROUND(VALUE(SUBSTITUTE(実質収支比率等に係る経年分析!F$47,"▲","-")),2)</f>
        <v>11.51</v>
      </c>
      <c r="C20" s="134">
        <f>ROUND(VALUE(SUBSTITUTE(実質収支比率等に係る経年分析!G$47,"▲","-")),2)</f>
        <v>12.33</v>
      </c>
      <c r="D20" s="134">
        <f>ROUND(VALUE(SUBSTITUTE(実質収支比率等に係る経年分析!H$47,"▲","-")),2)</f>
        <v>12.3</v>
      </c>
      <c r="E20" s="134">
        <f>ROUND(VALUE(SUBSTITUTE(実質収支比率等に係る経年分析!I$47,"▲","-")),2)</f>
        <v>12.38</v>
      </c>
      <c r="F20" s="134">
        <f>ROUND(VALUE(SUBSTITUTE(実質収支比率等に係る経年分析!J$47,"▲","-")),2)</f>
        <v>13.21</v>
      </c>
    </row>
    <row r="21" spans="1:11" x14ac:dyDescent="0.15">
      <c r="A21" s="134" t="s">
        <v>44</v>
      </c>
      <c r="B21" s="134">
        <f>IF(ISNUMBER(VALUE(SUBSTITUTE(実質収支比率等に係る経年分析!F$49,"▲","-"))),ROUND(VALUE(SUBSTITUTE(実質収支比率等に係る経年分析!F$49,"▲","-")),2),NA())</f>
        <v>3.71</v>
      </c>
      <c r="C21" s="134">
        <f>IF(ISNUMBER(VALUE(SUBSTITUTE(実質収支比率等に係る経年分析!G$49,"▲","-"))),ROUND(VALUE(SUBSTITUTE(実質収支比率等に係る経年分析!G$49,"▲","-")),2),NA())</f>
        <v>1.31</v>
      </c>
      <c r="D21" s="134">
        <f>IF(ISNUMBER(VALUE(SUBSTITUTE(実質収支比率等に係る経年分析!H$49,"▲","-"))),ROUND(VALUE(SUBSTITUTE(実質収支比率等に係る経年分析!H$49,"▲","-")),2),NA())</f>
        <v>0.22</v>
      </c>
      <c r="E21" s="134">
        <f>IF(ISNUMBER(VALUE(SUBSTITUTE(実質収支比率等に係る経年分析!I$49,"▲","-"))),ROUND(VALUE(SUBSTITUTE(実質収支比率等に係る経年分析!I$49,"▲","-")),2),NA())</f>
        <v>-0.56999999999999995</v>
      </c>
      <c r="F21" s="134">
        <f>IF(ISNUMBER(VALUE(SUBSTITUTE(実質収支比率等に係る経年分析!J$49,"▲","-"))),ROUND(VALUE(SUBSTITUTE(実質収支比率等に係る経年分析!J$49,"▲","-")),2),NA())</f>
        <v>0.51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国民健康保険事業勘定特別会計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国民健康保険病院事業会計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4.08</v>
      </c>
    </row>
    <row r="36" spans="1:16" x14ac:dyDescent="0.15">
      <c r="A36" s="135" t="str">
        <f>IF(連結実質赤字比率に係る赤字・黒字の構成分析!C$34="",NA(),連結実質赤字比率に係る赤字・黒字の構成分析!C$34)</f>
        <v>港湾管理特別会計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36.729999999999997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39.31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1462</v>
      </c>
      <c r="E42" s="136"/>
      <c r="F42" s="136"/>
      <c r="G42" s="136">
        <f>'実質公債費比率（分子）の構造'!L$52</f>
        <v>1362</v>
      </c>
      <c r="H42" s="136"/>
      <c r="I42" s="136"/>
      <c r="J42" s="136">
        <f>'実質公債費比率（分子）の構造'!M$52</f>
        <v>1311</v>
      </c>
      <c r="K42" s="136"/>
      <c r="L42" s="136"/>
      <c r="M42" s="136">
        <f>'実質公債費比率（分子）の構造'!N$52</f>
        <v>1299</v>
      </c>
      <c r="N42" s="136"/>
      <c r="O42" s="136"/>
      <c r="P42" s="136">
        <f>'実質公債費比率（分子）の構造'!O$52</f>
        <v>1299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61</v>
      </c>
      <c r="C45" s="136"/>
      <c r="D45" s="136"/>
      <c r="E45" s="136">
        <f>'実質公債費比率（分子）の構造'!L$49</f>
        <v>39</v>
      </c>
      <c r="F45" s="136"/>
      <c r="G45" s="136"/>
      <c r="H45" s="136">
        <f>'実質公債費比率（分子）の構造'!M$49</f>
        <v>30</v>
      </c>
      <c r="I45" s="136"/>
      <c r="J45" s="136"/>
      <c r="K45" s="136">
        <f>'実質公債費比率（分子）の構造'!N$49</f>
        <v>40</v>
      </c>
      <c r="L45" s="136"/>
      <c r="M45" s="136"/>
      <c r="N45" s="136">
        <f>'実質公債費比率（分子）の構造'!O$49</f>
        <v>29</v>
      </c>
      <c r="O45" s="136"/>
      <c r="P45" s="136"/>
    </row>
    <row r="46" spans="1:16" x14ac:dyDescent="0.15">
      <c r="A46" s="136" t="s">
        <v>55</v>
      </c>
      <c r="B46" s="136">
        <f>'実質公債費比率（分子）の構造'!K$48</f>
        <v>355</v>
      </c>
      <c r="C46" s="136"/>
      <c r="D46" s="136"/>
      <c r="E46" s="136">
        <f>'実質公債費比率（分子）の構造'!L$48</f>
        <v>310</v>
      </c>
      <c r="F46" s="136"/>
      <c r="G46" s="136"/>
      <c r="H46" s="136">
        <f>'実質公債費比率（分子）の構造'!M$48</f>
        <v>312</v>
      </c>
      <c r="I46" s="136"/>
      <c r="J46" s="136"/>
      <c r="K46" s="136">
        <f>'実質公債費比率（分子）の構造'!N$48</f>
        <v>296</v>
      </c>
      <c r="L46" s="136"/>
      <c r="M46" s="136"/>
      <c r="N46" s="136">
        <f>'実質公債費比率（分子）の構造'!O$48</f>
        <v>290</v>
      </c>
      <c r="O46" s="136"/>
      <c r="P46" s="136"/>
    </row>
    <row r="47" spans="1:16" x14ac:dyDescent="0.15">
      <c r="A47" s="136" t="s">
        <v>56</v>
      </c>
      <c r="B47" s="136">
        <f>'実質公債費比率（分子）の構造'!K$47</f>
        <v>297</v>
      </c>
      <c r="C47" s="136"/>
      <c r="D47" s="136"/>
      <c r="E47" s="136">
        <f>'実質公債費比率（分子）の構造'!L$47</f>
        <v>297</v>
      </c>
      <c r="F47" s="136"/>
      <c r="G47" s="136"/>
      <c r="H47" s="136">
        <f>'実質公債費比率（分子）の構造'!M$47</f>
        <v>297</v>
      </c>
      <c r="I47" s="136"/>
      <c r="J47" s="136"/>
      <c r="K47" s="136">
        <f>'実質公債費比率（分子）の構造'!N$47</f>
        <v>297</v>
      </c>
      <c r="L47" s="136"/>
      <c r="M47" s="136"/>
      <c r="N47" s="136">
        <f>'実質公債費比率（分子）の構造'!O$47</f>
        <v>297</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1150</v>
      </c>
      <c r="C49" s="136"/>
      <c r="D49" s="136"/>
      <c r="E49" s="136">
        <f>'実質公債費比率（分子）の構造'!L$45</f>
        <v>1070</v>
      </c>
      <c r="F49" s="136"/>
      <c r="G49" s="136"/>
      <c r="H49" s="136">
        <f>'実質公債費比率（分子）の構造'!M$45</f>
        <v>1025</v>
      </c>
      <c r="I49" s="136"/>
      <c r="J49" s="136"/>
      <c r="K49" s="136">
        <f>'実質公債費比率（分子）の構造'!N$45</f>
        <v>1054</v>
      </c>
      <c r="L49" s="136"/>
      <c r="M49" s="136"/>
      <c r="N49" s="136">
        <f>'実質公債費比率（分子）の構造'!O$45</f>
        <v>1036</v>
      </c>
      <c r="O49" s="136"/>
      <c r="P49" s="136"/>
    </row>
    <row r="50" spans="1:16" x14ac:dyDescent="0.15">
      <c r="A50" s="136" t="s">
        <v>59</v>
      </c>
      <c r="B50" s="136" t="e">
        <f>NA()</f>
        <v>#N/A</v>
      </c>
      <c r="C50" s="136">
        <f>IF(ISNUMBER('実質公債費比率（分子）の構造'!K$53),'実質公債費比率（分子）の構造'!K$53,NA())</f>
        <v>401</v>
      </c>
      <c r="D50" s="136" t="e">
        <f>NA()</f>
        <v>#N/A</v>
      </c>
      <c r="E50" s="136" t="e">
        <f>NA()</f>
        <v>#N/A</v>
      </c>
      <c r="F50" s="136">
        <f>IF(ISNUMBER('実質公債費比率（分子）の構造'!L$53),'実質公債費比率（分子）の構造'!L$53,NA())</f>
        <v>354</v>
      </c>
      <c r="G50" s="136" t="e">
        <f>NA()</f>
        <v>#N/A</v>
      </c>
      <c r="H50" s="136" t="e">
        <f>NA()</f>
        <v>#N/A</v>
      </c>
      <c r="I50" s="136">
        <f>IF(ISNUMBER('実質公債費比率（分子）の構造'!M$53),'実質公債費比率（分子）の構造'!M$53,NA())</f>
        <v>353</v>
      </c>
      <c r="J50" s="136" t="e">
        <f>NA()</f>
        <v>#N/A</v>
      </c>
      <c r="K50" s="136" t="e">
        <f>NA()</f>
        <v>#N/A</v>
      </c>
      <c r="L50" s="136">
        <f>IF(ISNUMBER('実質公債費比率（分子）の構造'!N$53),'実質公債費比率（分子）の構造'!N$53,NA())</f>
        <v>388</v>
      </c>
      <c r="M50" s="136" t="e">
        <f>NA()</f>
        <v>#N/A</v>
      </c>
      <c r="N50" s="136" t="e">
        <f>NA()</f>
        <v>#N/A</v>
      </c>
      <c r="O50" s="136">
        <f>IF(ISNUMBER('実質公債費比率（分子）の構造'!O$53),'実質公債費比率（分子）の構造'!O$53,NA())</f>
        <v>353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10017</v>
      </c>
      <c r="E56" s="135"/>
      <c r="F56" s="135"/>
      <c r="G56" s="135">
        <f>'将来負担比率（分子）の構造'!J$51</f>
        <v>9594</v>
      </c>
      <c r="H56" s="135"/>
      <c r="I56" s="135"/>
      <c r="J56" s="135">
        <f>'将来負担比率（分子）の構造'!K$51</f>
        <v>8908</v>
      </c>
      <c r="K56" s="135"/>
      <c r="L56" s="135"/>
      <c r="M56" s="135">
        <f>'将来負担比率（分子）の構造'!L$51</f>
        <v>8684</v>
      </c>
      <c r="N56" s="135"/>
      <c r="O56" s="135"/>
      <c r="P56" s="135">
        <f>'将来負担比率（分子）の構造'!M$51</f>
        <v>8717</v>
      </c>
    </row>
    <row r="57" spans="1:16" x14ac:dyDescent="0.15">
      <c r="A57" s="135" t="s">
        <v>35</v>
      </c>
      <c r="B57" s="135"/>
      <c r="C57" s="135"/>
      <c r="D57" s="135">
        <f>'将来負担比率（分子）の構造'!I$50</f>
        <v>2588</v>
      </c>
      <c r="E57" s="135"/>
      <c r="F57" s="135"/>
      <c r="G57" s="135">
        <f>'将来負担比率（分子）の構造'!J$50</f>
        <v>2437</v>
      </c>
      <c r="H57" s="135"/>
      <c r="I57" s="135"/>
      <c r="J57" s="135">
        <f>'将来負担比率（分子）の構造'!K$50</f>
        <v>1775</v>
      </c>
      <c r="K57" s="135"/>
      <c r="L57" s="135"/>
      <c r="M57" s="135">
        <f>'将来負担比率（分子）の構造'!L$50</f>
        <v>1569</v>
      </c>
      <c r="N57" s="135"/>
      <c r="O57" s="135"/>
      <c r="P57" s="135">
        <f>'将来負担比率（分子）の構造'!M$50</f>
        <v>1656</v>
      </c>
    </row>
    <row r="58" spans="1:16" x14ac:dyDescent="0.15">
      <c r="A58" s="135" t="s">
        <v>34</v>
      </c>
      <c r="B58" s="135"/>
      <c r="C58" s="135"/>
      <c r="D58" s="135">
        <f>'将来負担比率（分子）の構造'!I$49</f>
        <v>2345</v>
      </c>
      <c r="E58" s="135"/>
      <c r="F58" s="135"/>
      <c r="G58" s="135">
        <f>'将来負担比率（分子）の構造'!J$49</f>
        <v>2854</v>
      </c>
      <c r="H58" s="135"/>
      <c r="I58" s="135"/>
      <c r="J58" s="135">
        <f>'将来負担比率（分子）の構造'!K$49</f>
        <v>3429</v>
      </c>
      <c r="K58" s="135"/>
      <c r="L58" s="135"/>
      <c r="M58" s="135">
        <f>'将来負担比率（分子）の構造'!L$49</f>
        <v>4109</v>
      </c>
      <c r="N58" s="135"/>
      <c r="O58" s="135"/>
      <c r="P58" s="135">
        <f>'将来負担比率（分子）の構造'!M$49</f>
        <v>4523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1264</v>
      </c>
      <c r="C62" s="135"/>
      <c r="D62" s="135"/>
      <c r="E62" s="135">
        <f>'将来負担比率（分子）の構造'!J$45</f>
        <v>1152</v>
      </c>
      <c r="F62" s="135"/>
      <c r="G62" s="135"/>
      <c r="H62" s="135">
        <f>'将来負担比率（分子）の構造'!K$45</f>
        <v>1134</v>
      </c>
      <c r="I62" s="135"/>
      <c r="J62" s="135"/>
      <c r="K62" s="135">
        <f>'将来負担比率（分子）の構造'!L$45</f>
        <v>1119</v>
      </c>
      <c r="L62" s="135"/>
      <c r="M62" s="135"/>
      <c r="N62" s="135">
        <f>'将来負担比率（分子）の構造'!M$45</f>
        <v>967</v>
      </c>
      <c r="O62" s="135"/>
      <c r="P62" s="135"/>
    </row>
    <row r="63" spans="1:16" x14ac:dyDescent="0.15">
      <c r="A63" s="135" t="s">
        <v>28</v>
      </c>
      <c r="B63" s="135">
        <f>'将来負担比率（分子）の構造'!I$44</f>
        <v>250</v>
      </c>
      <c r="C63" s="135"/>
      <c r="D63" s="135"/>
      <c r="E63" s="135">
        <f>'将来負担比率（分子）の構造'!J$44</f>
        <v>237</v>
      </c>
      <c r="F63" s="135"/>
      <c r="G63" s="135"/>
      <c r="H63" s="135">
        <f>'将来負担比率（分子）の構造'!K$44</f>
        <v>214</v>
      </c>
      <c r="I63" s="135"/>
      <c r="J63" s="135"/>
      <c r="K63" s="135">
        <f>'将来負担比率（分子）の構造'!L$44</f>
        <v>203</v>
      </c>
      <c r="L63" s="135"/>
      <c r="M63" s="135"/>
      <c r="N63" s="135">
        <f>'将来負担比率（分子）の構造'!M$44</f>
        <v>207</v>
      </c>
      <c r="O63" s="135"/>
      <c r="P63" s="135"/>
    </row>
    <row r="64" spans="1:16" x14ac:dyDescent="0.15">
      <c r="A64" s="135" t="s">
        <v>27</v>
      </c>
      <c r="B64" s="135">
        <f>'将来負担比率（分子）の構造'!I$43</f>
        <v>3615</v>
      </c>
      <c r="C64" s="135"/>
      <c r="D64" s="135"/>
      <c r="E64" s="135">
        <f>'将来負担比率（分子）の構造'!J$43</f>
        <v>3390</v>
      </c>
      <c r="F64" s="135"/>
      <c r="G64" s="135"/>
      <c r="H64" s="135">
        <f>'将来負担比率（分子）の構造'!K$43</f>
        <v>3205</v>
      </c>
      <c r="I64" s="135"/>
      <c r="J64" s="135"/>
      <c r="K64" s="135">
        <f>'将来負担比率（分子）の構造'!L$43</f>
        <v>3033</v>
      </c>
      <c r="L64" s="135"/>
      <c r="M64" s="135"/>
      <c r="N64" s="135">
        <f>'将来負担比率（分子）の構造'!M$43</f>
        <v>2929</v>
      </c>
      <c r="O64" s="135"/>
      <c r="P64" s="135"/>
    </row>
    <row r="65" spans="1:16" x14ac:dyDescent="0.15">
      <c r="A65" s="135" t="s">
        <v>26</v>
      </c>
      <c r="B65" s="135">
        <f>'将来負担比率（分子）の構造'!I$42</f>
        <v>125</v>
      </c>
      <c r="C65" s="135"/>
      <c r="D65" s="135"/>
      <c r="E65" s="135">
        <f>'将来負担比率（分子）の構造'!J$42</f>
        <v>108</v>
      </c>
      <c r="F65" s="135"/>
      <c r="G65" s="135"/>
      <c r="H65" s="135">
        <f>'将来負担比率（分子）の構造'!K$42</f>
        <v>91</v>
      </c>
      <c r="I65" s="135"/>
      <c r="J65" s="135"/>
      <c r="K65" s="135">
        <f>'将来負担比率（分子）の構造'!L$42</f>
        <v>76</v>
      </c>
      <c r="L65" s="135"/>
      <c r="M65" s="135"/>
      <c r="N65" s="135">
        <f>'将来負担比率（分子）の構造'!M$42</f>
        <v>60</v>
      </c>
      <c r="O65" s="135"/>
      <c r="P65" s="135"/>
    </row>
    <row r="66" spans="1:16" x14ac:dyDescent="0.15">
      <c r="A66" s="135" t="s">
        <v>25</v>
      </c>
      <c r="B66" s="135">
        <f>'将来負担比率（分子）の構造'!I$41</f>
        <v>14750</v>
      </c>
      <c r="C66" s="135"/>
      <c r="D66" s="135"/>
      <c r="E66" s="135">
        <f>'将来負担比率（分子）の構造'!J$41</f>
        <v>14394</v>
      </c>
      <c r="F66" s="135"/>
      <c r="G66" s="135"/>
      <c r="H66" s="135">
        <f>'将来負担比率（分子）の構造'!K$41</f>
        <v>14213</v>
      </c>
      <c r="I66" s="135"/>
      <c r="J66" s="135"/>
      <c r="K66" s="135">
        <f>'将来負担比率（分子）の構造'!L$41</f>
        <v>14361</v>
      </c>
      <c r="L66" s="135"/>
      <c r="M66" s="135"/>
      <c r="N66" s="135">
        <f>'将来負担比率（分子）の構造'!M$41</f>
        <v>14983</v>
      </c>
      <c r="O66" s="135"/>
      <c r="P66" s="135"/>
    </row>
    <row r="67" spans="1:16" x14ac:dyDescent="0.15">
      <c r="A67" s="135" t="s">
        <v>63</v>
      </c>
      <c r="B67" s="135" t="e">
        <f>NA()</f>
        <v>#N/A</v>
      </c>
      <c r="C67" s="135">
        <f>IF(ISNUMBER('将来負担比率（分子）の構造'!I$52), IF('将来負担比率（分子）の構造'!I$52 &lt; 0, 0, '将来負担比率（分子）の構造'!I$52), NA())</f>
        <v>5054</v>
      </c>
      <c r="D67" s="135" t="e">
        <f>NA()</f>
        <v>#N/A</v>
      </c>
      <c r="E67" s="135" t="e">
        <f>NA()</f>
        <v>#N/A</v>
      </c>
      <c r="F67" s="135">
        <f>IF(ISNUMBER('将来負担比率（分子）の構造'!J$52), IF('将来負担比率（分子）の構造'!J$52 &lt; 0, 0, '将来負担比率（分子）の構造'!J$52), NA())</f>
        <v>4396</v>
      </c>
      <c r="G67" s="135" t="e">
        <f>NA()</f>
        <v>#N/A</v>
      </c>
      <c r="H67" s="135" t="e">
        <f>NA()</f>
        <v>#N/A</v>
      </c>
      <c r="I67" s="135">
        <f>IF(ISNUMBER('将来負担比率（分子）の構造'!K$52), IF('将来負担比率（分子）の構造'!K$52 &lt; 0, 0, '将来負担比率（分子）の構造'!K$52), NA())</f>
        <v>4746</v>
      </c>
      <c r="J67" s="135" t="e">
        <f>NA()</f>
        <v>#N/A</v>
      </c>
      <c r="K67" s="135" t="e">
        <f>NA()</f>
        <v>#N/A</v>
      </c>
      <c r="L67" s="135">
        <f>IF(ISNUMBER('将来負担比率（分子）の構造'!L$52), IF('将来負担比率（分子）の構造'!L$52 &lt; 0, 0, '将来負担比率（分子）の構造'!L$52), NA())</f>
        <v>4429</v>
      </c>
      <c r="M67" s="135" t="e">
        <f>NA()</f>
        <v>#N/A</v>
      </c>
      <c r="N67" s="135" t="e">
        <f>NA()</f>
        <v>#N/A</v>
      </c>
      <c r="O67" s="135">
        <f>IF(ISNUMBER('将来負担比率（分子）の構造'!M$52), IF('将来負担比率（分子）の構造'!M$52 &lt; 0, 0, '将来負担比率（分子）の構造'!M$52), NA())</f>
        <v>4250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935997</v>
      </c>
      <c r="S5" s="583"/>
      <c r="T5" s="583"/>
      <c r="U5" s="583"/>
      <c r="V5" s="583"/>
      <c r="W5" s="583"/>
      <c r="X5" s="583"/>
      <c r="Y5" s="584"/>
      <c r="Z5" s="585">
        <v>11.5</v>
      </c>
      <c r="AA5" s="585"/>
      <c r="AB5" s="585"/>
      <c r="AC5" s="585"/>
      <c r="AD5" s="586">
        <v>900498</v>
      </c>
      <c r="AE5" s="586"/>
      <c r="AF5" s="586"/>
      <c r="AG5" s="586"/>
      <c r="AH5" s="586"/>
      <c r="AI5" s="586"/>
      <c r="AJ5" s="586"/>
      <c r="AK5" s="586"/>
      <c r="AL5" s="587">
        <v>18.899999999999999</v>
      </c>
      <c r="AM5" s="588"/>
      <c r="AN5" s="588"/>
      <c r="AO5" s="589"/>
      <c r="AP5" s="579" t="s">
        <v>210</v>
      </c>
      <c r="AQ5" s="580"/>
      <c r="AR5" s="580"/>
      <c r="AS5" s="580"/>
      <c r="AT5" s="580"/>
      <c r="AU5" s="580"/>
      <c r="AV5" s="580"/>
      <c r="AW5" s="580"/>
      <c r="AX5" s="580"/>
      <c r="AY5" s="580"/>
      <c r="AZ5" s="580"/>
      <c r="BA5" s="580"/>
      <c r="BB5" s="580"/>
      <c r="BC5" s="580"/>
      <c r="BD5" s="580"/>
      <c r="BE5" s="580"/>
      <c r="BF5" s="581"/>
      <c r="BG5" s="593">
        <v>900498</v>
      </c>
      <c r="BH5" s="594"/>
      <c r="BI5" s="594"/>
      <c r="BJ5" s="594"/>
      <c r="BK5" s="594"/>
      <c r="BL5" s="594"/>
      <c r="BM5" s="594"/>
      <c r="BN5" s="595"/>
      <c r="BO5" s="596">
        <v>96.2</v>
      </c>
      <c r="BP5" s="596"/>
      <c r="BQ5" s="596"/>
      <c r="BR5" s="596"/>
      <c r="BS5" s="597">
        <v>7421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134269</v>
      </c>
      <c r="S6" s="594"/>
      <c r="T6" s="594"/>
      <c r="U6" s="594"/>
      <c r="V6" s="594"/>
      <c r="W6" s="594"/>
      <c r="X6" s="594"/>
      <c r="Y6" s="595"/>
      <c r="Z6" s="596">
        <v>1.6</v>
      </c>
      <c r="AA6" s="596"/>
      <c r="AB6" s="596"/>
      <c r="AC6" s="596"/>
      <c r="AD6" s="597">
        <v>134269</v>
      </c>
      <c r="AE6" s="597"/>
      <c r="AF6" s="597"/>
      <c r="AG6" s="597"/>
      <c r="AH6" s="597"/>
      <c r="AI6" s="597"/>
      <c r="AJ6" s="597"/>
      <c r="AK6" s="597"/>
      <c r="AL6" s="598">
        <v>2.8</v>
      </c>
      <c r="AM6" s="599"/>
      <c r="AN6" s="599"/>
      <c r="AO6" s="600"/>
      <c r="AP6" s="590" t="s">
        <v>215</v>
      </c>
      <c r="AQ6" s="591"/>
      <c r="AR6" s="591"/>
      <c r="AS6" s="591"/>
      <c r="AT6" s="591"/>
      <c r="AU6" s="591"/>
      <c r="AV6" s="591"/>
      <c r="AW6" s="591"/>
      <c r="AX6" s="591"/>
      <c r="AY6" s="591"/>
      <c r="AZ6" s="591"/>
      <c r="BA6" s="591"/>
      <c r="BB6" s="591"/>
      <c r="BC6" s="591"/>
      <c r="BD6" s="591"/>
      <c r="BE6" s="591"/>
      <c r="BF6" s="592"/>
      <c r="BG6" s="593">
        <v>900498</v>
      </c>
      <c r="BH6" s="594"/>
      <c r="BI6" s="594"/>
      <c r="BJ6" s="594"/>
      <c r="BK6" s="594"/>
      <c r="BL6" s="594"/>
      <c r="BM6" s="594"/>
      <c r="BN6" s="595"/>
      <c r="BO6" s="596">
        <v>96.2</v>
      </c>
      <c r="BP6" s="596"/>
      <c r="BQ6" s="596"/>
      <c r="BR6" s="596"/>
      <c r="BS6" s="597">
        <v>7421</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91682</v>
      </c>
      <c r="CS6" s="594"/>
      <c r="CT6" s="594"/>
      <c r="CU6" s="594"/>
      <c r="CV6" s="594"/>
      <c r="CW6" s="594"/>
      <c r="CX6" s="594"/>
      <c r="CY6" s="595"/>
      <c r="CZ6" s="596">
        <v>1.2</v>
      </c>
      <c r="DA6" s="596"/>
      <c r="DB6" s="596"/>
      <c r="DC6" s="596"/>
      <c r="DD6" s="602">
        <v>972</v>
      </c>
      <c r="DE6" s="594"/>
      <c r="DF6" s="594"/>
      <c r="DG6" s="594"/>
      <c r="DH6" s="594"/>
      <c r="DI6" s="594"/>
      <c r="DJ6" s="594"/>
      <c r="DK6" s="594"/>
      <c r="DL6" s="594"/>
      <c r="DM6" s="594"/>
      <c r="DN6" s="594"/>
      <c r="DO6" s="594"/>
      <c r="DP6" s="595"/>
      <c r="DQ6" s="602">
        <v>91682</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1757</v>
      </c>
      <c r="S7" s="594"/>
      <c r="T7" s="594"/>
      <c r="U7" s="594"/>
      <c r="V7" s="594"/>
      <c r="W7" s="594"/>
      <c r="X7" s="594"/>
      <c r="Y7" s="595"/>
      <c r="Z7" s="596">
        <v>0</v>
      </c>
      <c r="AA7" s="596"/>
      <c r="AB7" s="596"/>
      <c r="AC7" s="596"/>
      <c r="AD7" s="597">
        <v>1757</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377198</v>
      </c>
      <c r="BH7" s="594"/>
      <c r="BI7" s="594"/>
      <c r="BJ7" s="594"/>
      <c r="BK7" s="594"/>
      <c r="BL7" s="594"/>
      <c r="BM7" s="594"/>
      <c r="BN7" s="595"/>
      <c r="BO7" s="596">
        <v>40.299999999999997</v>
      </c>
      <c r="BP7" s="596"/>
      <c r="BQ7" s="596"/>
      <c r="BR7" s="596"/>
      <c r="BS7" s="597">
        <v>7421</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591659</v>
      </c>
      <c r="CS7" s="594"/>
      <c r="CT7" s="594"/>
      <c r="CU7" s="594"/>
      <c r="CV7" s="594"/>
      <c r="CW7" s="594"/>
      <c r="CX7" s="594"/>
      <c r="CY7" s="595"/>
      <c r="CZ7" s="596">
        <v>7.4</v>
      </c>
      <c r="DA7" s="596"/>
      <c r="DB7" s="596"/>
      <c r="DC7" s="596"/>
      <c r="DD7" s="602">
        <v>30114</v>
      </c>
      <c r="DE7" s="594"/>
      <c r="DF7" s="594"/>
      <c r="DG7" s="594"/>
      <c r="DH7" s="594"/>
      <c r="DI7" s="594"/>
      <c r="DJ7" s="594"/>
      <c r="DK7" s="594"/>
      <c r="DL7" s="594"/>
      <c r="DM7" s="594"/>
      <c r="DN7" s="594"/>
      <c r="DO7" s="594"/>
      <c r="DP7" s="595"/>
      <c r="DQ7" s="602">
        <v>538721</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3638</v>
      </c>
      <c r="S8" s="594"/>
      <c r="T8" s="594"/>
      <c r="U8" s="594"/>
      <c r="V8" s="594"/>
      <c r="W8" s="594"/>
      <c r="X8" s="594"/>
      <c r="Y8" s="595"/>
      <c r="Z8" s="596">
        <v>0</v>
      </c>
      <c r="AA8" s="596"/>
      <c r="AB8" s="596"/>
      <c r="AC8" s="596"/>
      <c r="AD8" s="597">
        <v>3638</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11907</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2199316</v>
      </c>
      <c r="CS8" s="594"/>
      <c r="CT8" s="594"/>
      <c r="CU8" s="594"/>
      <c r="CV8" s="594"/>
      <c r="CW8" s="594"/>
      <c r="CX8" s="594"/>
      <c r="CY8" s="595"/>
      <c r="CZ8" s="596">
        <v>27.6</v>
      </c>
      <c r="DA8" s="596"/>
      <c r="DB8" s="596"/>
      <c r="DC8" s="596"/>
      <c r="DD8" s="602">
        <v>688736</v>
      </c>
      <c r="DE8" s="594"/>
      <c r="DF8" s="594"/>
      <c r="DG8" s="594"/>
      <c r="DH8" s="594"/>
      <c r="DI8" s="594"/>
      <c r="DJ8" s="594"/>
      <c r="DK8" s="594"/>
      <c r="DL8" s="594"/>
      <c r="DM8" s="594"/>
      <c r="DN8" s="594"/>
      <c r="DO8" s="594"/>
      <c r="DP8" s="595"/>
      <c r="DQ8" s="602">
        <v>1030080</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1937</v>
      </c>
      <c r="S9" s="594"/>
      <c r="T9" s="594"/>
      <c r="U9" s="594"/>
      <c r="V9" s="594"/>
      <c r="W9" s="594"/>
      <c r="X9" s="594"/>
      <c r="Y9" s="595"/>
      <c r="Z9" s="596">
        <v>0</v>
      </c>
      <c r="AA9" s="596"/>
      <c r="AB9" s="596"/>
      <c r="AC9" s="596"/>
      <c r="AD9" s="597">
        <v>1937</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296174</v>
      </c>
      <c r="BH9" s="594"/>
      <c r="BI9" s="594"/>
      <c r="BJ9" s="594"/>
      <c r="BK9" s="594"/>
      <c r="BL9" s="594"/>
      <c r="BM9" s="594"/>
      <c r="BN9" s="595"/>
      <c r="BO9" s="596">
        <v>31.6</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711957</v>
      </c>
      <c r="CS9" s="594"/>
      <c r="CT9" s="594"/>
      <c r="CU9" s="594"/>
      <c r="CV9" s="594"/>
      <c r="CW9" s="594"/>
      <c r="CX9" s="594"/>
      <c r="CY9" s="595"/>
      <c r="CZ9" s="596">
        <v>8.9</v>
      </c>
      <c r="DA9" s="596"/>
      <c r="DB9" s="596"/>
      <c r="DC9" s="596"/>
      <c r="DD9" s="602">
        <v>1252</v>
      </c>
      <c r="DE9" s="594"/>
      <c r="DF9" s="594"/>
      <c r="DG9" s="594"/>
      <c r="DH9" s="594"/>
      <c r="DI9" s="594"/>
      <c r="DJ9" s="594"/>
      <c r="DK9" s="594"/>
      <c r="DL9" s="594"/>
      <c r="DM9" s="594"/>
      <c r="DN9" s="594"/>
      <c r="DO9" s="594"/>
      <c r="DP9" s="595"/>
      <c r="DQ9" s="602">
        <v>672596</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94782</v>
      </c>
      <c r="S10" s="594"/>
      <c r="T10" s="594"/>
      <c r="U10" s="594"/>
      <c r="V10" s="594"/>
      <c r="W10" s="594"/>
      <c r="X10" s="594"/>
      <c r="Y10" s="595"/>
      <c r="Z10" s="596">
        <v>1.2</v>
      </c>
      <c r="AA10" s="596"/>
      <c r="AB10" s="596"/>
      <c r="AC10" s="596"/>
      <c r="AD10" s="597">
        <v>94782</v>
      </c>
      <c r="AE10" s="597"/>
      <c r="AF10" s="597"/>
      <c r="AG10" s="597"/>
      <c r="AH10" s="597"/>
      <c r="AI10" s="597"/>
      <c r="AJ10" s="597"/>
      <c r="AK10" s="597"/>
      <c r="AL10" s="598">
        <v>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23678</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45439</v>
      </c>
      <c r="BH11" s="594"/>
      <c r="BI11" s="594"/>
      <c r="BJ11" s="594"/>
      <c r="BK11" s="594"/>
      <c r="BL11" s="594"/>
      <c r="BM11" s="594"/>
      <c r="BN11" s="595"/>
      <c r="BO11" s="596">
        <v>4.9000000000000004</v>
      </c>
      <c r="BP11" s="596"/>
      <c r="BQ11" s="596"/>
      <c r="BR11" s="596"/>
      <c r="BS11" s="602">
        <v>7421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413297</v>
      </c>
      <c r="CS11" s="594"/>
      <c r="CT11" s="594"/>
      <c r="CU11" s="594"/>
      <c r="CV11" s="594"/>
      <c r="CW11" s="594"/>
      <c r="CX11" s="594"/>
      <c r="CY11" s="595"/>
      <c r="CZ11" s="596">
        <v>5.2</v>
      </c>
      <c r="DA11" s="596"/>
      <c r="DB11" s="596"/>
      <c r="DC11" s="596"/>
      <c r="DD11" s="602">
        <v>117901</v>
      </c>
      <c r="DE11" s="594"/>
      <c r="DF11" s="594"/>
      <c r="DG11" s="594"/>
      <c r="DH11" s="594"/>
      <c r="DI11" s="594"/>
      <c r="DJ11" s="594"/>
      <c r="DK11" s="594"/>
      <c r="DL11" s="594"/>
      <c r="DM11" s="594"/>
      <c r="DN11" s="594"/>
      <c r="DO11" s="594"/>
      <c r="DP11" s="595"/>
      <c r="DQ11" s="602">
        <v>206456</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429540</v>
      </c>
      <c r="BH12" s="594"/>
      <c r="BI12" s="594"/>
      <c r="BJ12" s="594"/>
      <c r="BK12" s="594"/>
      <c r="BL12" s="594"/>
      <c r="BM12" s="594"/>
      <c r="BN12" s="595"/>
      <c r="BO12" s="596">
        <v>45.9</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285568</v>
      </c>
      <c r="CS12" s="594"/>
      <c r="CT12" s="594"/>
      <c r="CU12" s="594"/>
      <c r="CV12" s="594"/>
      <c r="CW12" s="594"/>
      <c r="CX12" s="594"/>
      <c r="CY12" s="595"/>
      <c r="CZ12" s="596">
        <v>3.6</v>
      </c>
      <c r="DA12" s="596"/>
      <c r="DB12" s="596"/>
      <c r="DC12" s="596"/>
      <c r="DD12" s="602">
        <v>2581</v>
      </c>
      <c r="DE12" s="594"/>
      <c r="DF12" s="594"/>
      <c r="DG12" s="594"/>
      <c r="DH12" s="594"/>
      <c r="DI12" s="594"/>
      <c r="DJ12" s="594"/>
      <c r="DK12" s="594"/>
      <c r="DL12" s="594"/>
      <c r="DM12" s="594"/>
      <c r="DN12" s="594"/>
      <c r="DO12" s="594"/>
      <c r="DP12" s="595"/>
      <c r="DQ12" s="602">
        <v>101059</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15369</v>
      </c>
      <c r="S13" s="594"/>
      <c r="T13" s="594"/>
      <c r="U13" s="594"/>
      <c r="V13" s="594"/>
      <c r="W13" s="594"/>
      <c r="X13" s="594"/>
      <c r="Y13" s="595"/>
      <c r="Z13" s="596">
        <v>0.2</v>
      </c>
      <c r="AA13" s="596"/>
      <c r="AB13" s="596"/>
      <c r="AC13" s="596"/>
      <c r="AD13" s="597">
        <v>15369</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423319</v>
      </c>
      <c r="BH13" s="594"/>
      <c r="BI13" s="594"/>
      <c r="BJ13" s="594"/>
      <c r="BK13" s="594"/>
      <c r="BL13" s="594"/>
      <c r="BM13" s="594"/>
      <c r="BN13" s="595"/>
      <c r="BO13" s="596">
        <v>45.2</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1158276</v>
      </c>
      <c r="CS13" s="594"/>
      <c r="CT13" s="594"/>
      <c r="CU13" s="594"/>
      <c r="CV13" s="594"/>
      <c r="CW13" s="594"/>
      <c r="CX13" s="594"/>
      <c r="CY13" s="595"/>
      <c r="CZ13" s="596">
        <v>14.5</v>
      </c>
      <c r="DA13" s="596"/>
      <c r="DB13" s="596"/>
      <c r="DC13" s="596"/>
      <c r="DD13" s="602">
        <v>456854</v>
      </c>
      <c r="DE13" s="594"/>
      <c r="DF13" s="594"/>
      <c r="DG13" s="594"/>
      <c r="DH13" s="594"/>
      <c r="DI13" s="594"/>
      <c r="DJ13" s="594"/>
      <c r="DK13" s="594"/>
      <c r="DL13" s="594"/>
      <c r="DM13" s="594"/>
      <c r="DN13" s="594"/>
      <c r="DO13" s="594"/>
      <c r="DP13" s="595"/>
      <c r="DQ13" s="602">
        <v>678500</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15281</v>
      </c>
      <c r="BH14" s="594"/>
      <c r="BI14" s="594"/>
      <c r="BJ14" s="594"/>
      <c r="BK14" s="594"/>
      <c r="BL14" s="594"/>
      <c r="BM14" s="594"/>
      <c r="BN14" s="595"/>
      <c r="BO14" s="596">
        <v>1.6</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418770</v>
      </c>
      <c r="CS14" s="594"/>
      <c r="CT14" s="594"/>
      <c r="CU14" s="594"/>
      <c r="CV14" s="594"/>
      <c r="CW14" s="594"/>
      <c r="CX14" s="594"/>
      <c r="CY14" s="595"/>
      <c r="CZ14" s="596">
        <v>5.3</v>
      </c>
      <c r="DA14" s="596"/>
      <c r="DB14" s="596"/>
      <c r="DC14" s="596"/>
      <c r="DD14" s="602" t="s">
        <v>112</v>
      </c>
      <c r="DE14" s="594"/>
      <c r="DF14" s="594"/>
      <c r="DG14" s="594"/>
      <c r="DH14" s="594"/>
      <c r="DI14" s="594"/>
      <c r="DJ14" s="594"/>
      <c r="DK14" s="594"/>
      <c r="DL14" s="594"/>
      <c r="DM14" s="594"/>
      <c r="DN14" s="594"/>
      <c r="DO14" s="594"/>
      <c r="DP14" s="595"/>
      <c r="DQ14" s="602">
        <v>278570</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1554</v>
      </c>
      <c r="S15" s="594"/>
      <c r="T15" s="594"/>
      <c r="U15" s="594"/>
      <c r="V15" s="594"/>
      <c r="W15" s="594"/>
      <c r="X15" s="594"/>
      <c r="Y15" s="595"/>
      <c r="Z15" s="596">
        <v>0</v>
      </c>
      <c r="AA15" s="596"/>
      <c r="AB15" s="596"/>
      <c r="AC15" s="596"/>
      <c r="AD15" s="597">
        <v>1554</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78479</v>
      </c>
      <c r="BH15" s="594"/>
      <c r="BI15" s="594"/>
      <c r="BJ15" s="594"/>
      <c r="BK15" s="594"/>
      <c r="BL15" s="594"/>
      <c r="BM15" s="594"/>
      <c r="BN15" s="595"/>
      <c r="BO15" s="596">
        <v>8.4</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698945</v>
      </c>
      <c r="CS15" s="594"/>
      <c r="CT15" s="594"/>
      <c r="CU15" s="594"/>
      <c r="CV15" s="594"/>
      <c r="CW15" s="594"/>
      <c r="CX15" s="594"/>
      <c r="CY15" s="595"/>
      <c r="CZ15" s="596">
        <v>8.8000000000000007</v>
      </c>
      <c r="DA15" s="596"/>
      <c r="DB15" s="596"/>
      <c r="DC15" s="596"/>
      <c r="DD15" s="602">
        <v>175531</v>
      </c>
      <c r="DE15" s="594"/>
      <c r="DF15" s="594"/>
      <c r="DG15" s="594"/>
      <c r="DH15" s="594"/>
      <c r="DI15" s="594"/>
      <c r="DJ15" s="594"/>
      <c r="DK15" s="594"/>
      <c r="DL15" s="594"/>
      <c r="DM15" s="594"/>
      <c r="DN15" s="594"/>
      <c r="DO15" s="594"/>
      <c r="DP15" s="595"/>
      <c r="DQ15" s="602">
        <v>514538</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3938744</v>
      </c>
      <c r="S16" s="594"/>
      <c r="T16" s="594"/>
      <c r="U16" s="594"/>
      <c r="V16" s="594"/>
      <c r="W16" s="594"/>
      <c r="X16" s="594"/>
      <c r="Y16" s="595"/>
      <c r="Z16" s="596">
        <v>48.4</v>
      </c>
      <c r="AA16" s="596"/>
      <c r="AB16" s="596"/>
      <c r="AC16" s="596"/>
      <c r="AD16" s="597">
        <v>3609082</v>
      </c>
      <c r="AE16" s="597"/>
      <c r="AF16" s="597"/>
      <c r="AG16" s="597"/>
      <c r="AH16" s="597"/>
      <c r="AI16" s="597"/>
      <c r="AJ16" s="597"/>
      <c r="AK16" s="597"/>
      <c r="AL16" s="598">
        <v>75.599999999999994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3609082</v>
      </c>
      <c r="S17" s="594"/>
      <c r="T17" s="594"/>
      <c r="U17" s="594"/>
      <c r="V17" s="594"/>
      <c r="W17" s="594"/>
      <c r="X17" s="594"/>
      <c r="Y17" s="595"/>
      <c r="Z17" s="596">
        <v>44.3</v>
      </c>
      <c r="AA17" s="596"/>
      <c r="AB17" s="596"/>
      <c r="AC17" s="596"/>
      <c r="AD17" s="597">
        <v>3609082</v>
      </c>
      <c r="AE17" s="597"/>
      <c r="AF17" s="597"/>
      <c r="AG17" s="597"/>
      <c r="AH17" s="597"/>
      <c r="AI17" s="597"/>
      <c r="AJ17" s="597"/>
      <c r="AK17" s="597"/>
      <c r="AL17" s="598">
        <v>75.599999999999994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1395716</v>
      </c>
      <c r="CS17" s="594"/>
      <c r="CT17" s="594"/>
      <c r="CU17" s="594"/>
      <c r="CV17" s="594"/>
      <c r="CW17" s="594"/>
      <c r="CX17" s="594"/>
      <c r="CY17" s="595"/>
      <c r="CZ17" s="596">
        <v>17.5</v>
      </c>
      <c r="DA17" s="596"/>
      <c r="DB17" s="596"/>
      <c r="DC17" s="596"/>
      <c r="DD17" s="602" t="s">
        <v>112</v>
      </c>
      <c r="DE17" s="594"/>
      <c r="DF17" s="594"/>
      <c r="DG17" s="594"/>
      <c r="DH17" s="594"/>
      <c r="DI17" s="594"/>
      <c r="DJ17" s="594"/>
      <c r="DK17" s="594"/>
      <c r="DL17" s="594"/>
      <c r="DM17" s="594"/>
      <c r="DN17" s="594"/>
      <c r="DO17" s="594"/>
      <c r="DP17" s="595"/>
      <c r="DQ17" s="602">
        <v>1337991</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329662</v>
      </c>
      <c r="S18" s="594"/>
      <c r="T18" s="594"/>
      <c r="U18" s="594"/>
      <c r="V18" s="594"/>
      <c r="W18" s="594"/>
      <c r="X18" s="594"/>
      <c r="Y18" s="595"/>
      <c r="Z18" s="596">
        <v>4.0999999999999996</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35499</v>
      </c>
      <c r="BH19" s="594"/>
      <c r="BI19" s="594"/>
      <c r="BJ19" s="594"/>
      <c r="BK19" s="594"/>
      <c r="BL19" s="594"/>
      <c r="BM19" s="594"/>
      <c r="BN19" s="595"/>
      <c r="BO19" s="596">
        <v>3.8</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5128047</v>
      </c>
      <c r="S20" s="594"/>
      <c r="T20" s="594"/>
      <c r="U20" s="594"/>
      <c r="V20" s="594"/>
      <c r="W20" s="594"/>
      <c r="X20" s="594"/>
      <c r="Y20" s="595"/>
      <c r="Z20" s="596">
        <v>63</v>
      </c>
      <c r="AA20" s="596"/>
      <c r="AB20" s="596"/>
      <c r="AC20" s="596"/>
      <c r="AD20" s="597">
        <v>4762886</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35499</v>
      </c>
      <c r="BH20" s="594"/>
      <c r="BI20" s="594"/>
      <c r="BJ20" s="594"/>
      <c r="BK20" s="594"/>
      <c r="BL20" s="594"/>
      <c r="BM20" s="594"/>
      <c r="BN20" s="595"/>
      <c r="BO20" s="596">
        <v>3.8</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7965186</v>
      </c>
      <c r="CS20" s="594"/>
      <c r="CT20" s="594"/>
      <c r="CU20" s="594"/>
      <c r="CV20" s="594"/>
      <c r="CW20" s="594"/>
      <c r="CX20" s="594"/>
      <c r="CY20" s="595"/>
      <c r="CZ20" s="596">
        <v>100</v>
      </c>
      <c r="DA20" s="596"/>
      <c r="DB20" s="596"/>
      <c r="DC20" s="596"/>
      <c r="DD20" s="602">
        <v>1473941</v>
      </c>
      <c r="DE20" s="594"/>
      <c r="DF20" s="594"/>
      <c r="DG20" s="594"/>
      <c r="DH20" s="594"/>
      <c r="DI20" s="594"/>
      <c r="DJ20" s="594"/>
      <c r="DK20" s="594"/>
      <c r="DL20" s="594"/>
      <c r="DM20" s="594"/>
      <c r="DN20" s="594"/>
      <c r="DO20" s="594"/>
      <c r="DP20" s="595"/>
      <c r="DQ20" s="602">
        <v>5450193</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972</v>
      </c>
      <c r="S21" s="594"/>
      <c r="T21" s="594"/>
      <c r="U21" s="594"/>
      <c r="V21" s="594"/>
      <c r="W21" s="594"/>
      <c r="X21" s="594"/>
      <c r="Y21" s="595"/>
      <c r="Z21" s="596">
        <v>0</v>
      </c>
      <c r="AA21" s="596"/>
      <c r="AB21" s="596"/>
      <c r="AC21" s="596"/>
      <c r="AD21" s="597">
        <v>972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196047</v>
      </c>
      <c r="S22" s="594"/>
      <c r="T22" s="594"/>
      <c r="U22" s="594"/>
      <c r="V22" s="594"/>
      <c r="W22" s="594"/>
      <c r="X22" s="594"/>
      <c r="Y22" s="595"/>
      <c r="Z22" s="596">
        <v>2.4</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218926</v>
      </c>
      <c r="S23" s="594"/>
      <c r="T23" s="594"/>
      <c r="U23" s="594"/>
      <c r="V23" s="594"/>
      <c r="W23" s="594"/>
      <c r="X23" s="594"/>
      <c r="Y23" s="595"/>
      <c r="Z23" s="596">
        <v>2.7</v>
      </c>
      <c r="AA23" s="596"/>
      <c r="AB23" s="596"/>
      <c r="AC23" s="596"/>
      <c r="AD23" s="597">
        <v>4670</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35499</v>
      </c>
      <c r="BH23" s="594"/>
      <c r="BI23" s="594"/>
      <c r="BJ23" s="594"/>
      <c r="BK23" s="594"/>
      <c r="BL23" s="594"/>
      <c r="BM23" s="594"/>
      <c r="BN23" s="595"/>
      <c r="BO23" s="596">
        <v>3.8</v>
      </c>
      <c r="BP23" s="596"/>
      <c r="BQ23" s="596"/>
      <c r="BR23" s="596"/>
      <c r="BS23" s="602" t="s">
        <v>112</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22632</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3036056</v>
      </c>
      <c r="CS24" s="583"/>
      <c r="CT24" s="583"/>
      <c r="CU24" s="583"/>
      <c r="CV24" s="583"/>
      <c r="CW24" s="583"/>
      <c r="CX24" s="583"/>
      <c r="CY24" s="584"/>
      <c r="CZ24" s="622">
        <v>38.1</v>
      </c>
      <c r="DA24" s="623"/>
      <c r="DB24" s="623"/>
      <c r="DC24" s="624"/>
      <c r="DD24" s="621">
        <v>2603371</v>
      </c>
      <c r="DE24" s="583"/>
      <c r="DF24" s="583"/>
      <c r="DG24" s="583"/>
      <c r="DH24" s="583"/>
      <c r="DI24" s="583"/>
      <c r="DJ24" s="583"/>
      <c r="DK24" s="584"/>
      <c r="DL24" s="621">
        <v>2581907</v>
      </c>
      <c r="DM24" s="583"/>
      <c r="DN24" s="583"/>
      <c r="DO24" s="583"/>
      <c r="DP24" s="583"/>
      <c r="DQ24" s="583"/>
      <c r="DR24" s="583"/>
      <c r="DS24" s="583"/>
      <c r="DT24" s="583"/>
      <c r="DU24" s="583"/>
      <c r="DV24" s="584"/>
      <c r="DW24" s="587">
        <v>51.4</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347243</v>
      </c>
      <c r="S25" s="594"/>
      <c r="T25" s="594"/>
      <c r="U25" s="594"/>
      <c r="V25" s="594"/>
      <c r="W25" s="594"/>
      <c r="X25" s="594"/>
      <c r="Y25" s="595"/>
      <c r="Z25" s="596">
        <v>4.3</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1104184</v>
      </c>
      <c r="CS25" s="625"/>
      <c r="CT25" s="625"/>
      <c r="CU25" s="625"/>
      <c r="CV25" s="625"/>
      <c r="CW25" s="625"/>
      <c r="CX25" s="625"/>
      <c r="CY25" s="626"/>
      <c r="CZ25" s="627">
        <v>13.9</v>
      </c>
      <c r="DA25" s="628"/>
      <c r="DB25" s="628"/>
      <c r="DC25" s="629"/>
      <c r="DD25" s="602">
        <v>1015445</v>
      </c>
      <c r="DE25" s="625"/>
      <c r="DF25" s="625"/>
      <c r="DG25" s="625"/>
      <c r="DH25" s="625"/>
      <c r="DI25" s="625"/>
      <c r="DJ25" s="625"/>
      <c r="DK25" s="626"/>
      <c r="DL25" s="602">
        <v>994994</v>
      </c>
      <c r="DM25" s="625"/>
      <c r="DN25" s="625"/>
      <c r="DO25" s="625"/>
      <c r="DP25" s="625"/>
      <c r="DQ25" s="625"/>
      <c r="DR25" s="625"/>
      <c r="DS25" s="625"/>
      <c r="DT25" s="625"/>
      <c r="DU25" s="625"/>
      <c r="DV25" s="626"/>
      <c r="DW25" s="598">
        <v>19.8</v>
      </c>
      <c r="DX25" s="619"/>
      <c r="DY25" s="619"/>
      <c r="DZ25" s="619"/>
      <c r="EA25" s="619"/>
      <c r="EB25" s="619"/>
      <c r="EC25" s="620"/>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705002</v>
      </c>
      <c r="CS26" s="594"/>
      <c r="CT26" s="594"/>
      <c r="CU26" s="594"/>
      <c r="CV26" s="594"/>
      <c r="CW26" s="594"/>
      <c r="CX26" s="594"/>
      <c r="CY26" s="595"/>
      <c r="CZ26" s="627">
        <v>8.9</v>
      </c>
      <c r="DA26" s="628"/>
      <c r="DB26" s="628"/>
      <c r="DC26" s="629"/>
      <c r="DD26" s="602">
        <v>623084</v>
      </c>
      <c r="DE26" s="594"/>
      <c r="DF26" s="594"/>
      <c r="DG26" s="594"/>
      <c r="DH26" s="594"/>
      <c r="DI26" s="594"/>
      <c r="DJ26" s="594"/>
      <c r="DK26" s="595"/>
      <c r="DL26" s="602" t="s">
        <v>280</v>
      </c>
      <c r="DM26" s="594"/>
      <c r="DN26" s="594"/>
      <c r="DO26" s="594"/>
      <c r="DP26" s="594"/>
      <c r="DQ26" s="594"/>
      <c r="DR26" s="594"/>
      <c r="DS26" s="594"/>
      <c r="DT26" s="594"/>
      <c r="DU26" s="594"/>
      <c r="DV26" s="595"/>
      <c r="DW26" s="598" t="s">
        <v>280</v>
      </c>
      <c r="DX26" s="619"/>
      <c r="DY26" s="619"/>
      <c r="DZ26" s="619"/>
      <c r="EA26" s="619"/>
      <c r="EB26" s="619"/>
      <c r="EC26" s="620"/>
    </row>
    <row r="27" spans="2:133" ht="11.25" customHeight="1" x14ac:dyDescent="0.15">
      <c r="B27" s="590" t="s">
        <v>281</v>
      </c>
      <c r="C27" s="591"/>
      <c r="D27" s="591"/>
      <c r="E27" s="591"/>
      <c r="F27" s="591"/>
      <c r="G27" s="591"/>
      <c r="H27" s="591"/>
      <c r="I27" s="591"/>
      <c r="J27" s="591"/>
      <c r="K27" s="591"/>
      <c r="L27" s="591"/>
      <c r="M27" s="591"/>
      <c r="N27" s="591"/>
      <c r="O27" s="591"/>
      <c r="P27" s="591"/>
      <c r="Q27" s="592"/>
      <c r="R27" s="593">
        <v>264499</v>
      </c>
      <c r="S27" s="594"/>
      <c r="T27" s="594"/>
      <c r="U27" s="594"/>
      <c r="V27" s="594"/>
      <c r="W27" s="594"/>
      <c r="X27" s="594"/>
      <c r="Y27" s="595"/>
      <c r="Z27" s="596">
        <v>3.2</v>
      </c>
      <c r="AA27" s="596"/>
      <c r="AB27" s="596"/>
      <c r="AC27" s="596"/>
      <c r="AD27" s="597" t="s">
        <v>112</v>
      </c>
      <c r="AE27" s="597"/>
      <c r="AF27" s="597"/>
      <c r="AG27" s="597"/>
      <c r="AH27" s="597"/>
      <c r="AI27" s="597"/>
      <c r="AJ27" s="597"/>
      <c r="AK27" s="597"/>
      <c r="AL27" s="598" t="s">
        <v>112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935997</v>
      </c>
      <c r="BH27" s="594"/>
      <c r="BI27" s="594"/>
      <c r="BJ27" s="594"/>
      <c r="BK27" s="594"/>
      <c r="BL27" s="594"/>
      <c r="BM27" s="594"/>
      <c r="BN27" s="595"/>
      <c r="BO27" s="596">
        <v>100</v>
      </c>
      <c r="BP27" s="596"/>
      <c r="BQ27" s="596"/>
      <c r="BR27" s="596"/>
      <c r="BS27" s="602">
        <v>7421</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536156</v>
      </c>
      <c r="CS27" s="625"/>
      <c r="CT27" s="625"/>
      <c r="CU27" s="625"/>
      <c r="CV27" s="625"/>
      <c r="CW27" s="625"/>
      <c r="CX27" s="625"/>
      <c r="CY27" s="626"/>
      <c r="CZ27" s="627">
        <v>6.7</v>
      </c>
      <c r="DA27" s="628"/>
      <c r="DB27" s="628"/>
      <c r="DC27" s="629"/>
      <c r="DD27" s="602">
        <v>249935</v>
      </c>
      <c r="DE27" s="625"/>
      <c r="DF27" s="625"/>
      <c r="DG27" s="625"/>
      <c r="DH27" s="625"/>
      <c r="DI27" s="625"/>
      <c r="DJ27" s="625"/>
      <c r="DK27" s="626"/>
      <c r="DL27" s="602">
        <v>248922</v>
      </c>
      <c r="DM27" s="625"/>
      <c r="DN27" s="625"/>
      <c r="DO27" s="625"/>
      <c r="DP27" s="625"/>
      <c r="DQ27" s="625"/>
      <c r="DR27" s="625"/>
      <c r="DS27" s="625"/>
      <c r="DT27" s="625"/>
      <c r="DU27" s="625"/>
      <c r="DV27" s="626"/>
      <c r="DW27" s="598">
        <v>5</v>
      </c>
      <c r="DX27" s="619"/>
      <c r="DY27" s="619"/>
      <c r="DZ27" s="619"/>
      <c r="EA27" s="619"/>
      <c r="EB27" s="619"/>
      <c r="EC27" s="620"/>
    </row>
    <row r="28" spans="2:133" ht="11.25" customHeight="1" x14ac:dyDescent="0.15">
      <c r="B28" s="590" t="s">
        <v>284</v>
      </c>
      <c r="C28" s="591"/>
      <c r="D28" s="591"/>
      <c r="E28" s="591"/>
      <c r="F28" s="591"/>
      <c r="G28" s="591"/>
      <c r="H28" s="591"/>
      <c r="I28" s="591"/>
      <c r="J28" s="591"/>
      <c r="K28" s="591"/>
      <c r="L28" s="591"/>
      <c r="M28" s="591"/>
      <c r="N28" s="591"/>
      <c r="O28" s="591"/>
      <c r="P28" s="591"/>
      <c r="Q28" s="592"/>
      <c r="R28" s="593">
        <v>41415</v>
      </c>
      <c r="S28" s="594"/>
      <c r="T28" s="594"/>
      <c r="U28" s="594"/>
      <c r="V28" s="594"/>
      <c r="W28" s="594"/>
      <c r="X28" s="594"/>
      <c r="Y28" s="595"/>
      <c r="Z28" s="596">
        <v>0.5</v>
      </c>
      <c r="AA28" s="596"/>
      <c r="AB28" s="596"/>
      <c r="AC28" s="596"/>
      <c r="AD28" s="597">
        <v>3425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1395716</v>
      </c>
      <c r="CS28" s="594"/>
      <c r="CT28" s="594"/>
      <c r="CU28" s="594"/>
      <c r="CV28" s="594"/>
      <c r="CW28" s="594"/>
      <c r="CX28" s="594"/>
      <c r="CY28" s="595"/>
      <c r="CZ28" s="627">
        <v>17.5</v>
      </c>
      <c r="DA28" s="628"/>
      <c r="DB28" s="628"/>
      <c r="DC28" s="629"/>
      <c r="DD28" s="602">
        <v>1337991</v>
      </c>
      <c r="DE28" s="594"/>
      <c r="DF28" s="594"/>
      <c r="DG28" s="594"/>
      <c r="DH28" s="594"/>
      <c r="DI28" s="594"/>
      <c r="DJ28" s="594"/>
      <c r="DK28" s="595"/>
      <c r="DL28" s="602">
        <v>1337991</v>
      </c>
      <c r="DM28" s="594"/>
      <c r="DN28" s="594"/>
      <c r="DO28" s="594"/>
      <c r="DP28" s="594"/>
      <c r="DQ28" s="594"/>
      <c r="DR28" s="594"/>
      <c r="DS28" s="594"/>
      <c r="DT28" s="594"/>
      <c r="DU28" s="594"/>
      <c r="DV28" s="595"/>
      <c r="DW28" s="598">
        <v>26.6</v>
      </c>
      <c r="DX28" s="619"/>
      <c r="DY28" s="619"/>
      <c r="DZ28" s="619"/>
      <c r="EA28" s="619"/>
      <c r="EB28" s="619"/>
      <c r="EC28" s="620"/>
    </row>
    <row r="29" spans="2:133" ht="11.25" customHeight="1" x14ac:dyDescent="0.15">
      <c r="B29" s="590" t="s">
        <v>286</v>
      </c>
      <c r="C29" s="591"/>
      <c r="D29" s="591"/>
      <c r="E29" s="591"/>
      <c r="F29" s="591"/>
      <c r="G29" s="591"/>
      <c r="H29" s="591"/>
      <c r="I29" s="591"/>
      <c r="J29" s="591"/>
      <c r="K29" s="591"/>
      <c r="L29" s="591"/>
      <c r="M29" s="591"/>
      <c r="N29" s="591"/>
      <c r="O29" s="591"/>
      <c r="P29" s="591"/>
      <c r="Q29" s="592"/>
      <c r="R29" s="593">
        <v>3669</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1395672</v>
      </c>
      <c r="CS29" s="625"/>
      <c r="CT29" s="625"/>
      <c r="CU29" s="625"/>
      <c r="CV29" s="625"/>
      <c r="CW29" s="625"/>
      <c r="CX29" s="625"/>
      <c r="CY29" s="626"/>
      <c r="CZ29" s="627">
        <v>17.5</v>
      </c>
      <c r="DA29" s="628"/>
      <c r="DB29" s="628"/>
      <c r="DC29" s="629"/>
      <c r="DD29" s="602">
        <v>1337947</v>
      </c>
      <c r="DE29" s="625"/>
      <c r="DF29" s="625"/>
      <c r="DG29" s="625"/>
      <c r="DH29" s="625"/>
      <c r="DI29" s="625"/>
      <c r="DJ29" s="625"/>
      <c r="DK29" s="626"/>
      <c r="DL29" s="602">
        <v>1337947</v>
      </c>
      <c r="DM29" s="625"/>
      <c r="DN29" s="625"/>
      <c r="DO29" s="625"/>
      <c r="DP29" s="625"/>
      <c r="DQ29" s="625"/>
      <c r="DR29" s="625"/>
      <c r="DS29" s="625"/>
      <c r="DT29" s="625"/>
      <c r="DU29" s="625"/>
      <c r="DV29" s="626"/>
      <c r="DW29" s="598">
        <v>26.6</v>
      </c>
      <c r="DX29" s="619"/>
      <c r="DY29" s="619"/>
      <c r="DZ29" s="619"/>
      <c r="EA29" s="619"/>
      <c r="EB29" s="619"/>
      <c r="EC29" s="620"/>
    </row>
    <row r="30" spans="2:133" ht="11.25" customHeight="1" x14ac:dyDescent="0.15">
      <c r="B30" s="590" t="s">
        <v>290</v>
      </c>
      <c r="C30" s="591"/>
      <c r="D30" s="591"/>
      <c r="E30" s="591"/>
      <c r="F30" s="591"/>
      <c r="G30" s="591"/>
      <c r="H30" s="591"/>
      <c r="I30" s="591"/>
      <c r="J30" s="591"/>
      <c r="K30" s="591"/>
      <c r="L30" s="591"/>
      <c r="M30" s="591"/>
      <c r="N30" s="591"/>
      <c r="O30" s="591"/>
      <c r="P30" s="591"/>
      <c r="Q30" s="592"/>
      <c r="R30" s="593">
        <v>31568</v>
      </c>
      <c r="S30" s="594"/>
      <c r="T30" s="594"/>
      <c r="U30" s="594"/>
      <c r="V30" s="594"/>
      <c r="W30" s="594"/>
      <c r="X30" s="594"/>
      <c r="Y30" s="595"/>
      <c r="Z30" s="596">
        <v>0.4</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172</v>
      </c>
      <c r="AY30" s="580"/>
      <c r="AZ30" s="580"/>
      <c r="BA30" s="580"/>
      <c r="BB30" s="580"/>
      <c r="BC30" s="580"/>
      <c r="BD30" s="580"/>
      <c r="BE30" s="580"/>
      <c r="BF30" s="581"/>
      <c r="BG30" s="651">
        <v>98.8</v>
      </c>
      <c r="BH30" s="652"/>
      <c r="BI30" s="652"/>
      <c r="BJ30" s="652"/>
      <c r="BK30" s="652"/>
      <c r="BL30" s="652"/>
      <c r="BM30" s="588">
        <v>92</v>
      </c>
      <c r="BN30" s="652"/>
      <c r="BO30" s="652"/>
      <c r="BP30" s="652"/>
      <c r="BQ30" s="653"/>
      <c r="BR30" s="651">
        <v>98.3</v>
      </c>
      <c r="BS30" s="652"/>
      <c r="BT30" s="652"/>
      <c r="BU30" s="652"/>
      <c r="BV30" s="652"/>
      <c r="BW30" s="652"/>
      <c r="BX30" s="588">
        <v>90.3</v>
      </c>
      <c r="BY30" s="652"/>
      <c r="BZ30" s="652"/>
      <c r="CA30" s="652"/>
      <c r="CB30" s="653"/>
      <c r="CD30" s="656"/>
      <c r="CE30" s="657"/>
      <c r="CF30" s="607" t="s">
        <v>293</v>
      </c>
      <c r="CG30" s="608"/>
      <c r="CH30" s="608"/>
      <c r="CI30" s="608"/>
      <c r="CJ30" s="608"/>
      <c r="CK30" s="608"/>
      <c r="CL30" s="608"/>
      <c r="CM30" s="608"/>
      <c r="CN30" s="608"/>
      <c r="CO30" s="608"/>
      <c r="CP30" s="608"/>
      <c r="CQ30" s="609"/>
      <c r="CR30" s="593">
        <v>1209865</v>
      </c>
      <c r="CS30" s="594"/>
      <c r="CT30" s="594"/>
      <c r="CU30" s="594"/>
      <c r="CV30" s="594"/>
      <c r="CW30" s="594"/>
      <c r="CX30" s="594"/>
      <c r="CY30" s="595"/>
      <c r="CZ30" s="627">
        <v>15.2</v>
      </c>
      <c r="DA30" s="628"/>
      <c r="DB30" s="628"/>
      <c r="DC30" s="629"/>
      <c r="DD30" s="602">
        <v>1152140</v>
      </c>
      <c r="DE30" s="594"/>
      <c r="DF30" s="594"/>
      <c r="DG30" s="594"/>
      <c r="DH30" s="594"/>
      <c r="DI30" s="594"/>
      <c r="DJ30" s="594"/>
      <c r="DK30" s="595"/>
      <c r="DL30" s="602">
        <v>1152140</v>
      </c>
      <c r="DM30" s="594"/>
      <c r="DN30" s="594"/>
      <c r="DO30" s="594"/>
      <c r="DP30" s="594"/>
      <c r="DQ30" s="594"/>
      <c r="DR30" s="594"/>
      <c r="DS30" s="594"/>
      <c r="DT30" s="594"/>
      <c r="DU30" s="594"/>
      <c r="DV30" s="595"/>
      <c r="DW30" s="598">
        <v>22.9</v>
      </c>
      <c r="DX30" s="619"/>
      <c r="DY30" s="619"/>
      <c r="DZ30" s="619"/>
      <c r="EA30" s="619"/>
      <c r="EB30" s="619"/>
      <c r="EC30" s="620"/>
    </row>
    <row r="31" spans="2:133" ht="11.25" customHeight="1" x14ac:dyDescent="0.15">
      <c r="B31" s="590" t="s">
        <v>294</v>
      </c>
      <c r="C31" s="591"/>
      <c r="D31" s="591"/>
      <c r="E31" s="591"/>
      <c r="F31" s="591"/>
      <c r="G31" s="591"/>
      <c r="H31" s="591"/>
      <c r="I31" s="591"/>
      <c r="J31" s="591"/>
      <c r="K31" s="591"/>
      <c r="L31" s="591"/>
      <c r="M31" s="591"/>
      <c r="N31" s="591"/>
      <c r="O31" s="591"/>
      <c r="P31" s="591"/>
      <c r="Q31" s="592"/>
      <c r="R31" s="593">
        <v>167894</v>
      </c>
      <c r="S31" s="594"/>
      <c r="T31" s="594"/>
      <c r="U31" s="594"/>
      <c r="V31" s="594"/>
      <c r="W31" s="594"/>
      <c r="X31" s="594"/>
      <c r="Y31" s="595"/>
      <c r="Z31" s="596">
        <v>2.1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25"/>
      <c r="BI31" s="625"/>
      <c r="BJ31" s="625"/>
      <c r="BK31" s="625"/>
      <c r="BL31" s="625"/>
      <c r="BM31" s="599">
        <v>94.1</v>
      </c>
      <c r="BN31" s="649"/>
      <c r="BO31" s="649"/>
      <c r="BP31" s="649"/>
      <c r="BQ31" s="650"/>
      <c r="BR31" s="648">
        <v>98.3</v>
      </c>
      <c r="BS31" s="625"/>
      <c r="BT31" s="625"/>
      <c r="BU31" s="625"/>
      <c r="BV31" s="625"/>
      <c r="BW31" s="625"/>
      <c r="BX31" s="599">
        <v>93.2</v>
      </c>
      <c r="BY31" s="649"/>
      <c r="BZ31" s="649"/>
      <c r="CA31" s="649"/>
      <c r="CB31" s="650"/>
      <c r="CD31" s="656"/>
      <c r="CE31" s="657"/>
      <c r="CF31" s="607" t="s">
        <v>297</v>
      </c>
      <c r="CG31" s="608"/>
      <c r="CH31" s="608"/>
      <c r="CI31" s="608"/>
      <c r="CJ31" s="608"/>
      <c r="CK31" s="608"/>
      <c r="CL31" s="608"/>
      <c r="CM31" s="608"/>
      <c r="CN31" s="608"/>
      <c r="CO31" s="608"/>
      <c r="CP31" s="608"/>
      <c r="CQ31" s="609"/>
      <c r="CR31" s="593">
        <v>185807</v>
      </c>
      <c r="CS31" s="625"/>
      <c r="CT31" s="625"/>
      <c r="CU31" s="625"/>
      <c r="CV31" s="625"/>
      <c r="CW31" s="625"/>
      <c r="CX31" s="625"/>
      <c r="CY31" s="626"/>
      <c r="CZ31" s="627">
        <v>2.2999999999999998</v>
      </c>
      <c r="DA31" s="628"/>
      <c r="DB31" s="628"/>
      <c r="DC31" s="629"/>
      <c r="DD31" s="602">
        <v>185807</v>
      </c>
      <c r="DE31" s="625"/>
      <c r="DF31" s="625"/>
      <c r="DG31" s="625"/>
      <c r="DH31" s="625"/>
      <c r="DI31" s="625"/>
      <c r="DJ31" s="625"/>
      <c r="DK31" s="626"/>
      <c r="DL31" s="602">
        <v>185807</v>
      </c>
      <c r="DM31" s="625"/>
      <c r="DN31" s="625"/>
      <c r="DO31" s="625"/>
      <c r="DP31" s="625"/>
      <c r="DQ31" s="625"/>
      <c r="DR31" s="625"/>
      <c r="DS31" s="625"/>
      <c r="DT31" s="625"/>
      <c r="DU31" s="625"/>
      <c r="DV31" s="626"/>
      <c r="DW31" s="598">
        <v>3.7</v>
      </c>
      <c r="DX31" s="619"/>
      <c r="DY31" s="619"/>
      <c r="DZ31" s="619"/>
      <c r="EA31" s="619"/>
      <c r="EB31" s="619"/>
      <c r="EC31" s="620"/>
    </row>
    <row r="32" spans="2:133" ht="11.25" customHeight="1" x14ac:dyDescent="0.15">
      <c r="B32" s="590" t="s">
        <v>298</v>
      </c>
      <c r="C32" s="591"/>
      <c r="D32" s="591"/>
      <c r="E32" s="591"/>
      <c r="F32" s="591"/>
      <c r="G32" s="591"/>
      <c r="H32" s="591"/>
      <c r="I32" s="591"/>
      <c r="J32" s="591"/>
      <c r="K32" s="591"/>
      <c r="L32" s="591"/>
      <c r="M32" s="591"/>
      <c r="N32" s="591"/>
      <c r="O32" s="591"/>
      <c r="P32" s="591"/>
      <c r="Q32" s="592"/>
      <c r="R32" s="593">
        <v>244261</v>
      </c>
      <c r="S32" s="594"/>
      <c r="T32" s="594"/>
      <c r="U32" s="594"/>
      <c r="V32" s="594"/>
      <c r="W32" s="594"/>
      <c r="X32" s="594"/>
      <c r="Y32" s="595"/>
      <c r="Z32" s="596">
        <v>3</v>
      </c>
      <c r="AA32" s="596"/>
      <c r="AB32" s="596"/>
      <c r="AC32" s="596"/>
      <c r="AD32" s="597">
        <v>162</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98.6</v>
      </c>
      <c r="BH32" s="661"/>
      <c r="BI32" s="661"/>
      <c r="BJ32" s="661"/>
      <c r="BK32" s="661"/>
      <c r="BL32" s="661"/>
      <c r="BM32" s="662">
        <v>89.1</v>
      </c>
      <c r="BN32" s="661"/>
      <c r="BO32" s="661"/>
      <c r="BP32" s="661"/>
      <c r="BQ32" s="663"/>
      <c r="BR32" s="660">
        <v>98</v>
      </c>
      <c r="BS32" s="661"/>
      <c r="BT32" s="661"/>
      <c r="BU32" s="661"/>
      <c r="BV32" s="661"/>
      <c r="BW32" s="661"/>
      <c r="BX32" s="662">
        <v>85.4</v>
      </c>
      <c r="BY32" s="661"/>
      <c r="BZ32" s="661"/>
      <c r="CA32" s="661"/>
      <c r="CB32" s="663"/>
      <c r="CD32" s="658"/>
      <c r="CE32" s="659"/>
      <c r="CF32" s="607" t="s">
        <v>300</v>
      </c>
      <c r="CG32" s="608"/>
      <c r="CH32" s="608"/>
      <c r="CI32" s="608"/>
      <c r="CJ32" s="608"/>
      <c r="CK32" s="608"/>
      <c r="CL32" s="608"/>
      <c r="CM32" s="608"/>
      <c r="CN32" s="608"/>
      <c r="CO32" s="608"/>
      <c r="CP32" s="608"/>
      <c r="CQ32" s="609"/>
      <c r="CR32" s="593">
        <v>44</v>
      </c>
      <c r="CS32" s="594"/>
      <c r="CT32" s="594"/>
      <c r="CU32" s="594"/>
      <c r="CV32" s="594"/>
      <c r="CW32" s="594"/>
      <c r="CX32" s="594"/>
      <c r="CY32" s="595"/>
      <c r="CZ32" s="627">
        <v>0</v>
      </c>
      <c r="DA32" s="628"/>
      <c r="DB32" s="628"/>
      <c r="DC32" s="629"/>
      <c r="DD32" s="602">
        <v>44</v>
      </c>
      <c r="DE32" s="594"/>
      <c r="DF32" s="594"/>
      <c r="DG32" s="594"/>
      <c r="DH32" s="594"/>
      <c r="DI32" s="594"/>
      <c r="DJ32" s="594"/>
      <c r="DK32" s="595"/>
      <c r="DL32" s="602">
        <v>44</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301</v>
      </c>
      <c r="C33" s="591"/>
      <c r="D33" s="591"/>
      <c r="E33" s="591"/>
      <c r="F33" s="591"/>
      <c r="G33" s="591"/>
      <c r="H33" s="591"/>
      <c r="I33" s="591"/>
      <c r="J33" s="591"/>
      <c r="K33" s="591"/>
      <c r="L33" s="591"/>
      <c r="M33" s="591"/>
      <c r="N33" s="591"/>
      <c r="O33" s="591"/>
      <c r="P33" s="591"/>
      <c r="Q33" s="592"/>
      <c r="R33" s="593">
        <v>1472300</v>
      </c>
      <c r="S33" s="594"/>
      <c r="T33" s="594"/>
      <c r="U33" s="594"/>
      <c r="V33" s="594"/>
      <c r="W33" s="594"/>
      <c r="X33" s="594"/>
      <c r="Y33" s="595"/>
      <c r="Z33" s="596">
        <v>18.100000000000001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3455189</v>
      </c>
      <c r="CS33" s="625"/>
      <c r="CT33" s="625"/>
      <c r="CU33" s="625"/>
      <c r="CV33" s="625"/>
      <c r="CW33" s="625"/>
      <c r="CX33" s="625"/>
      <c r="CY33" s="626"/>
      <c r="CZ33" s="627">
        <v>43.4</v>
      </c>
      <c r="DA33" s="628"/>
      <c r="DB33" s="628"/>
      <c r="DC33" s="629"/>
      <c r="DD33" s="602">
        <v>2550606</v>
      </c>
      <c r="DE33" s="625"/>
      <c r="DF33" s="625"/>
      <c r="DG33" s="625"/>
      <c r="DH33" s="625"/>
      <c r="DI33" s="625"/>
      <c r="DJ33" s="625"/>
      <c r="DK33" s="626"/>
      <c r="DL33" s="602">
        <v>1827208</v>
      </c>
      <c r="DM33" s="625"/>
      <c r="DN33" s="625"/>
      <c r="DO33" s="625"/>
      <c r="DP33" s="625"/>
      <c r="DQ33" s="625"/>
      <c r="DR33" s="625"/>
      <c r="DS33" s="625"/>
      <c r="DT33" s="625"/>
      <c r="DU33" s="625"/>
      <c r="DV33" s="626"/>
      <c r="DW33" s="598">
        <v>36.299999999999997</v>
      </c>
      <c r="DX33" s="619"/>
      <c r="DY33" s="619"/>
      <c r="DZ33" s="619"/>
      <c r="EA33" s="619"/>
      <c r="EB33" s="619"/>
      <c r="EC33" s="620"/>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1108358</v>
      </c>
      <c r="CS34" s="594"/>
      <c r="CT34" s="594"/>
      <c r="CU34" s="594"/>
      <c r="CV34" s="594"/>
      <c r="CW34" s="594"/>
      <c r="CX34" s="594"/>
      <c r="CY34" s="595"/>
      <c r="CZ34" s="627">
        <v>13.9</v>
      </c>
      <c r="DA34" s="628"/>
      <c r="DB34" s="628"/>
      <c r="DC34" s="629"/>
      <c r="DD34" s="602">
        <v>702221</v>
      </c>
      <c r="DE34" s="594"/>
      <c r="DF34" s="594"/>
      <c r="DG34" s="594"/>
      <c r="DH34" s="594"/>
      <c r="DI34" s="594"/>
      <c r="DJ34" s="594"/>
      <c r="DK34" s="595"/>
      <c r="DL34" s="602">
        <v>628063</v>
      </c>
      <c r="DM34" s="594"/>
      <c r="DN34" s="594"/>
      <c r="DO34" s="594"/>
      <c r="DP34" s="594"/>
      <c r="DQ34" s="594"/>
      <c r="DR34" s="594"/>
      <c r="DS34" s="594"/>
      <c r="DT34" s="594"/>
      <c r="DU34" s="594"/>
      <c r="DV34" s="595"/>
      <c r="DW34" s="598">
        <v>12.5</v>
      </c>
      <c r="DX34" s="619"/>
      <c r="DY34" s="619"/>
      <c r="DZ34" s="619"/>
      <c r="EA34" s="619"/>
      <c r="EB34" s="619"/>
      <c r="EC34" s="620"/>
    </row>
    <row r="35" spans="2:133" ht="11.25" customHeight="1" x14ac:dyDescent="0.15">
      <c r="B35" s="590" t="s">
        <v>307</v>
      </c>
      <c r="C35" s="591"/>
      <c r="D35" s="591"/>
      <c r="E35" s="591"/>
      <c r="F35" s="591"/>
      <c r="G35" s="591"/>
      <c r="H35" s="591"/>
      <c r="I35" s="591"/>
      <c r="J35" s="591"/>
      <c r="K35" s="591"/>
      <c r="L35" s="591"/>
      <c r="M35" s="591"/>
      <c r="N35" s="591"/>
      <c r="O35" s="591"/>
      <c r="P35" s="591"/>
      <c r="Q35" s="592"/>
      <c r="R35" s="593">
        <v>255000</v>
      </c>
      <c r="S35" s="594"/>
      <c r="T35" s="594"/>
      <c r="U35" s="594"/>
      <c r="V35" s="594"/>
      <c r="W35" s="594"/>
      <c r="X35" s="594"/>
      <c r="Y35" s="595"/>
      <c r="Z35" s="596">
        <v>3.1</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989088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6699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183356</v>
      </c>
      <c r="CS35" s="625"/>
      <c r="CT35" s="625"/>
      <c r="CU35" s="625"/>
      <c r="CV35" s="625"/>
      <c r="CW35" s="625"/>
      <c r="CX35" s="625"/>
      <c r="CY35" s="626"/>
      <c r="CZ35" s="627">
        <v>2.2999999999999998</v>
      </c>
      <c r="DA35" s="628"/>
      <c r="DB35" s="628"/>
      <c r="DC35" s="629"/>
      <c r="DD35" s="602">
        <v>163251</v>
      </c>
      <c r="DE35" s="625"/>
      <c r="DF35" s="625"/>
      <c r="DG35" s="625"/>
      <c r="DH35" s="625"/>
      <c r="DI35" s="625"/>
      <c r="DJ35" s="625"/>
      <c r="DK35" s="626"/>
      <c r="DL35" s="602">
        <v>157537</v>
      </c>
      <c r="DM35" s="625"/>
      <c r="DN35" s="625"/>
      <c r="DO35" s="625"/>
      <c r="DP35" s="625"/>
      <c r="DQ35" s="625"/>
      <c r="DR35" s="625"/>
      <c r="DS35" s="625"/>
      <c r="DT35" s="625"/>
      <c r="DU35" s="625"/>
      <c r="DV35" s="626"/>
      <c r="DW35" s="598">
        <v>3.1</v>
      </c>
      <c r="DX35" s="619"/>
      <c r="DY35" s="619"/>
      <c r="DZ35" s="619"/>
      <c r="EA35" s="619"/>
      <c r="EB35" s="619"/>
      <c r="EC35" s="620"/>
    </row>
    <row r="36" spans="2:133" ht="11.25" customHeight="1" x14ac:dyDescent="0.15">
      <c r="B36" s="636" t="s">
        <v>311</v>
      </c>
      <c r="C36" s="637"/>
      <c r="D36" s="637"/>
      <c r="E36" s="637"/>
      <c r="F36" s="637"/>
      <c r="G36" s="637"/>
      <c r="H36" s="637"/>
      <c r="I36" s="637"/>
      <c r="J36" s="637"/>
      <c r="K36" s="637"/>
      <c r="L36" s="637"/>
      <c r="M36" s="637"/>
      <c r="N36" s="637"/>
      <c r="O36" s="637"/>
      <c r="P36" s="637"/>
      <c r="Q36" s="638"/>
      <c r="R36" s="665">
        <v>8139473</v>
      </c>
      <c r="S36" s="666"/>
      <c r="T36" s="666"/>
      <c r="U36" s="666"/>
      <c r="V36" s="666"/>
      <c r="W36" s="666"/>
      <c r="X36" s="666"/>
      <c r="Y36" s="667"/>
      <c r="Z36" s="668">
        <v>100</v>
      </c>
      <c r="AA36" s="668"/>
      <c r="AB36" s="668"/>
      <c r="AC36" s="668"/>
      <c r="AD36" s="669">
        <v>4772115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403902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-46597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1320572</v>
      </c>
      <c r="CS36" s="594"/>
      <c r="CT36" s="594"/>
      <c r="CU36" s="594"/>
      <c r="CV36" s="594"/>
      <c r="CW36" s="594"/>
      <c r="CX36" s="594"/>
      <c r="CY36" s="595"/>
      <c r="CZ36" s="627">
        <v>16.600000000000001</v>
      </c>
      <c r="DA36" s="628"/>
      <c r="DB36" s="628"/>
      <c r="DC36" s="629"/>
      <c r="DD36" s="602">
        <v>1096636</v>
      </c>
      <c r="DE36" s="594"/>
      <c r="DF36" s="594"/>
      <c r="DG36" s="594"/>
      <c r="DH36" s="594"/>
      <c r="DI36" s="594"/>
      <c r="DJ36" s="594"/>
      <c r="DK36" s="595"/>
      <c r="DL36" s="602">
        <v>876381</v>
      </c>
      <c r="DM36" s="594"/>
      <c r="DN36" s="594"/>
      <c r="DO36" s="594"/>
      <c r="DP36" s="594"/>
      <c r="DQ36" s="594"/>
      <c r="DR36" s="594"/>
      <c r="DS36" s="594"/>
      <c r="DT36" s="594"/>
      <c r="DU36" s="594"/>
      <c r="DV36" s="595"/>
      <c r="DW36" s="598">
        <v>17.399999999999999</v>
      </c>
      <c r="DX36" s="619"/>
      <c r="DY36" s="619"/>
      <c r="DZ36" s="619"/>
      <c r="EA36" s="619"/>
      <c r="EB36" s="619"/>
      <c r="EC36" s="620"/>
    </row>
    <row r="37" spans="2:133" ht="11.25" customHeight="1" x14ac:dyDescent="0.15">
      <c r="AQ37" s="672" t="s">
        <v>315</v>
      </c>
      <c r="AR37" s="673"/>
      <c r="AS37" s="673"/>
      <c r="AT37" s="673"/>
      <c r="AU37" s="673"/>
      <c r="AV37" s="673"/>
      <c r="AW37" s="673"/>
      <c r="AX37" s="673"/>
      <c r="AY37" s="674"/>
      <c r="AZ37" s="593">
        <v>204533</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1315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624587</v>
      </c>
      <c r="CS37" s="625"/>
      <c r="CT37" s="625"/>
      <c r="CU37" s="625"/>
      <c r="CV37" s="625"/>
      <c r="CW37" s="625"/>
      <c r="CX37" s="625"/>
      <c r="CY37" s="626"/>
      <c r="CZ37" s="627">
        <v>7.8</v>
      </c>
      <c r="DA37" s="628"/>
      <c r="DB37" s="628"/>
      <c r="DC37" s="629"/>
      <c r="DD37" s="602">
        <v>482924</v>
      </c>
      <c r="DE37" s="625"/>
      <c r="DF37" s="625"/>
      <c r="DG37" s="625"/>
      <c r="DH37" s="625"/>
      <c r="DI37" s="625"/>
      <c r="DJ37" s="625"/>
      <c r="DK37" s="626"/>
      <c r="DL37" s="602">
        <v>354479</v>
      </c>
      <c r="DM37" s="625"/>
      <c r="DN37" s="625"/>
      <c r="DO37" s="625"/>
      <c r="DP37" s="625"/>
      <c r="DQ37" s="625"/>
      <c r="DR37" s="625"/>
      <c r="DS37" s="625"/>
      <c r="DT37" s="625"/>
      <c r="DU37" s="625"/>
      <c r="DV37" s="626"/>
      <c r="DW37" s="598">
        <v>7.1</v>
      </c>
      <c r="DX37" s="619"/>
      <c r="DY37" s="619"/>
      <c r="DZ37" s="619"/>
      <c r="EA37" s="619"/>
      <c r="EB37" s="619"/>
      <c r="EC37" s="620"/>
    </row>
    <row r="38" spans="2:133" ht="11.25" customHeight="1" x14ac:dyDescent="0.15">
      <c r="AQ38" s="672" t="s">
        <v>318</v>
      </c>
      <c r="AR38" s="673"/>
      <c r="AS38" s="673"/>
      <c r="AT38" s="673"/>
      <c r="AU38" s="673"/>
      <c r="AV38" s="673"/>
      <c r="AW38" s="673"/>
      <c r="AX38" s="673"/>
      <c r="AY38" s="674"/>
      <c r="AZ38" s="593">
        <v>54164</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2439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585186</v>
      </c>
      <c r="CS38" s="594"/>
      <c r="CT38" s="594"/>
      <c r="CU38" s="594"/>
      <c r="CV38" s="594"/>
      <c r="CW38" s="594"/>
      <c r="CX38" s="594"/>
      <c r="CY38" s="595"/>
      <c r="CZ38" s="627">
        <v>7.3</v>
      </c>
      <c r="DA38" s="628"/>
      <c r="DB38" s="628"/>
      <c r="DC38" s="629"/>
      <c r="DD38" s="602">
        <v>528499</v>
      </c>
      <c r="DE38" s="594"/>
      <c r="DF38" s="594"/>
      <c r="DG38" s="594"/>
      <c r="DH38" s="594"/>
      <c r="DI38" s="594"/>
      <c r="DJ38" s="594"/>
      <c r="DK38" s="595"/>
      <c r="DL38" s="602">
        <v>165227</v>
      </c>
      <c r="DM38" s="594"/>
      <c r="DN38" s="594"/>
      <c r="DO38" s="594"/>
      <c r="DP38" s="594"/>
      <c r="DQ38" s="594"/>
      <c r="DR38" s="594"/>
      <c r="DS38" s="594"/>
      <c r="DT38" s="594"/>
      <c r="DU38" s="594"/>
      <c r="DV38" s="595"/>
      <c r="DW38" s="598">
        <v>3.3</v>
      </c>
      <c r="DX38" s="619"/>
      <c r="DY38" s="619"/>
      <c r="DZ38" s="619"/>
      <c r="EA38" s="619"/>
      <c r="EB38" s="619"/>
      <c r="EC38" s="620"/>
    </row>
    <row r="39" spans="2:133" ht="11.25" customHeight="1" x14ac:dyDescent="0.15">
      <c r="AQ39" s="672" t="s">
        <v>321</v>
      </c>
      <c r="AR39" s="673"/>
      <c r="AS39" s="673"/>
      <c r="AT39" s="673"/>
      <c r="AU39" s="673"/>
      <c r="AV39" s="673"/>
      <c r="AW39" s="673"/>
      <c r="AX39" s="673"/>
      <c r="AY39" s="674"/>
      <c r="AZ39" s="593">
        <v>32130</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65957</v>
      </c>
      <c r="CS39" s="625"/>
      <c r="CT39" s="625"/>
      <c r="CU39" s="625"/>
      <c r="CV39" s="625"/>
      <c r="CW39" s="625"/>
      <c r="CX39" s="625"/>
      <c r="CY39" s="626"/>
      <c r="CZ39" s="627">
        <v>0.8</v>
      </c>
      <c r="DA39" s="628"/>
      <c r="DB39" s="628"/>
      <c r="DC39" s="629"/>
      <c r="DD39" s="602">
        <v>59999</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140000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107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191760</v>
      </c>
      <c r="CS40" s="594"/>
      <c r="CT40" s="594"/>
      <c r="CU40" s="594"/>
      <c r="CV40" s="594"/>
      <c r="CW40" s="594"/>
      <c r="CX40" s="594"/>
      <c r="CY40" s="595"/>
      <c r="CZ40" s="627">
        <v>2.4</v>
      </c>
      <c r="DA40" s="628"/>
      <c r="DB40" s="628"/>
      <c r="DC40" s="629"/>
      <c r="DD40" s="602" t="s">
        <v>325</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154359</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286</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1473941</v>
      </c>
      <c r="CS42" s="594"/>
      <c r="CT42" s="594"/>
      <c r="CU42" s="594"/>
      <c r="CV42" s="594"/>
      <c r="CW42" s="594"/>
      <c r="CX42" s="594"/>
      <c r="CY42" s="595"/>
      <c r="CZ42" s="627">
        <v>18.5</v>
      </c>
      <c r="DA42" s="676"/>
      <c r="DB42" s="676"/>
      <c r="DC42" s="677"/>
      <c r="DD42" s="602">
        <v>296216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8005</v>
      </c>
      <c r="CS43" s="625"/>
      <c r="CT43" s="625"/>
      <c r="CU43" s="625"/>
      <c r="CV43" s="625"/>
      <c r="CW43" s="625"/>
      <c r="CX43" s="625"/>
      <c r="CY43" s="626"/>
      <c r="CZ43" s="627">
        <v>0.1</v>
      </c>
      <c r="DA43" s="628"/>
      <c r="DB43" s="628"/>
      <c r="DC43" s="629"/>
      <c r="DD43" s="602">
        <v>8005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289</v>
      </c>
      <c r="CE44" s="700"/>
      <c r="CF44" s="590" t="s">
        <v>338</v>
      </c>
      <c r="CG44" s="591"/>
      <c r="CH44" s="591"/>
      <c r="CI44" s="591"/>
      <c r="CJ44" s="591"/>
      <c r="CK44" s="591"/>
      <c r="CL44" s="591"/>
      <c r="CM44" s="591"/>
      <c r="CN44" s="591"/>
      <c r="CO44" s="591"/>
      <c r="CP44" s="591"/>
      <c r="CQ44" s="592"/>
      <c r="CR44" s="593">
        <v>1473941</v>
      </c>
      <c r="CS44" s="594"/>
      <c r="CT44" s="594"/>
      <c r="CU44" s="594"/>
      <c r="CV44" s="594"/>
      <c r="CW44" s="594"/>
      <c r="CX44" s="594"/>
      <c r="CY44" s="595"/>
      <c r="CZ44" s="627">
        <v>18.5</v>
      </c>
      <c r="DA44" s="676"/>
      <c r="DB44" s="676"/>
      <c r="DC44" s="677"/>
      <c r="DD44" s="602">
        <v>296216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253531</v>
      </c>
      <c r="CS45" s="625"/>
      <c r="CT45" s="625"/>
      <c r="CU45" s="625"/>
      <c r="CV45" s="625"/>
      <c r="CW45" s="625"/>
      <c r="CX45" s="625"/>
      <c r="CY45" s="626"/>
      <c r="CZ45" s="627">
        <v>3.2</v>
      </c>
      <c r="DA45" s="628"/>
      <c r="DB45" s="628"/>
      <c r="DC45" s="629"/>
      <c r="DD45" s="602">
        <v>1393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1187417</v>
      </c>
      <c r="CS46" s="594"/>
      <c r="CT46" s="594"/>
      <c r="CU46" s="594"/>
      <c r="CV46" s="594"/>
      <c r="CW46" s="594"/>
      <c r="CX46" s="594"/>
      <c r="CY46" s="595"/>
      <c r="CZ46" s="627">
        <v>14.9</v>
      </c>
      <c r="DA46" s="676"/>
      <c r="DB46" s="676"/>
      <c r="DC46" s="677"/>
      <c r="DD46" s="602">
        <v>294819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t="s">
        <v>325</v>
      </c>
      <c r="CS47" s="625"/>
      <c r="CT47" s="625"/>
      <c r="CU47" s="625"/>
      <c r="CV47" s="625"/>
      <c r="CW47" s="625"/>
      <c r="CX47" s="625"/>
      <c r="CY47" s="626"/>
      <c r="CZ47" s="627" t="s">
        <v>325</v>
      </c>
      <c r="DA47" s="628"/>
      <c r="DB47" s="628"/>
      <c r="DC47" s="629"/>
      <c r="DD47" s="602" t="s">
        <v>325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7965186</v>
      </c>
      <c r="CS49" s="661"/>
      <c r="CT49" s="661"/>
      <c r="CU49" s="661"/>
      <c r="CV49" s="661"/>
      <c r="CW49" s="661"/>
      <c r="CX49" s="661"/>
      <c r="CY49" s="688"/>
      <c r="CZ49" s="689">
        <v>100</v>
      </c>
      <c r="DA49" s="690"/>
      <c r="DB49" s="690"/>
      <c r="DC49" s="691"/>
      <c r="DD49" s="692">
        <v>5450193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8139</v>
      </c>
      <c r="R7" s="723"/>
      <c r="S7" s="723"/>
      <c r="T7" s="723"/>
      <c r="U7" s="723"/>
      <c r="V7" s="723">
        <v>7965</v>
      </c>
      <c r="W7" s="723"/>
      <c r="X7" s="723"/>
      <c r="Y7" s="723"/>
      <c r="Z7" s="723"/>
      <c r="AA7" s="723">
        <v>174</v>
      </c>
      <c r="AB7" s="723"/>
      <c r="AC7" s="723"/>
      <c r="AD7" s="723"/>
      <c r="AE7" s="724"/>
      <c r="AF7" s="725">
        <v>173</v>
      </c>
      <c r="AG7" s="726"/>
      <c r="AH7" s="726"/>
      <c r="AI7" s="726"/>
      <c r="AJ7" s="727"/>
      <c r="AK7" s="762">
        <v>0</v>
      </c>
      <c r="AL7" s="763"/>
      <c r="AM7" s="763"/>
      <c r="AN7" s="763"/>
      <c r="AO7" s="763"/>
      <c r="AP7" s="763">
        <v>14983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8139</v>
      </c>
      <c r="R23" s="782"/>
      <c r="S23" s="782"/>
      <c r="T23" s="782"/>
      <c r="U23" s="782"/>
      <c r="V23" s="782">
        <v>7965</v>
      </c>
      <c r="W23" s="782"/>
      <c r="X23" s="782"/>
      <c r="Y23" s="782"/>
      <c r="Z23" s="782"/>
      <c r="AA23" s="782">
        <v>174</v>
      </c>
      <c r="AB23" s="782"/>
      <c r="AC23" s="782"/>
      <c r="AD23" s="782"/>
      <c r="AE23" s="783"/>
      <c r="AF23" s="784">
        <v>173</v>
      </c>
      <c r="AG23" s="782"/>
      <c r="AH23" s="782"/>
      <c r="AI23" s="782"/>
      <c r="AJ23" s="785"/>
      <c r="AK23" s="786"/>
      <c r="AL23" s="787"/>
      <c r="AM23" s="787"/>
      <c r="AN23" s="787"/>
      <c r="AO23" s="787"/>
      <c r="AP23" s="782">
        <v>14983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1131</v>
      </c>
      <c r="R28" s="811"/>
      <c r="S28" s="811"/>
      <c r="T28" s="811"/>
      <c r="U28" s="811"/>
      <c r="V28" s="811">
        <v>1124</v>
      </c>
      <c r="W28" s="811"/>
      <c r="X28" s="811"/>
      <c r="Y28" s="811"/>
      <c r="Z28" s="811"/>
      <c r="AA28" s="811">
        <v>7</v>
      </c>
      <c r="AB28" s="811"/>
      <c r="AC28" s="811"/>
      <c r="AD28" s="811"/>
      <c r="AE28" s="812"/>
      <c r="AF28" s="813">
        <v>7</v>
      </c>
      <c r="AG28" s="811"/>
      <c r="AH28" s="811"/>
      <c r="AI28" s="811"/>
      <c r="AJ28" s="814"/>
      <c r="AK28" s="815">
        <v>140</v>
      </c>
      <c r="AL28" s="806"/>
      <c r="AM28" s="806"/>
      <c r="AN28" s="806"/>
      <c r="AO28" s="806"/>
      <c r="AP28" s="806">
        <v>10</v>
      </c>
      <c r="AQ28" s="806"/>
      <c r="AR28" s="806"/>
      <c r="AS28" s="806"/>
      <c r="AT28" s="806"/>
      <c r="AU28" s="806">
        <v>0</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704</v>
      </c>
      <c r="R29" s="747"/>
      <c r="S29" s="747"/>
      <c r="T29" s="747"/>
      <c r="U29" s="747"/>
      <c r="V29" s="747">
        <v>691</v>
      </c>
      <c r="W29" s="747"/>
      <c r="X29" s="747"/>
      <c r="Y29" s="747"/>
      <c r="Z29" s="747"/>
      <c r="AA29" s="747">
        <v>13</v>
      </c>
      <c r="AB29" s="747"/>
      <c r="AC29" s="747"/>
      <c r="AD29" s="747"/>
      <c r="AE29" s="748"/>
      <c r="AF29" s="749">
        <v>13</v>
      </c>
      <c r="AG29" s="750"/>
      <c r="AH29" s="750"/>
      <c r="AI29" s="750"/>
      <c r="AJ29" s="751"/>
      <c r="AK29" s="818">
        <v>116</v>
      </c>
      <c r="AL29" s="819"/>
      <c r="AM29" s="819"/>
      <c r="AN29" s="819"/>
      <c r="AO29" s="819"/>
      <c r="AP29" s="819">
        <v>0</v>
      </c>
      <c r="AQ29" s="819"/>
      <c r="AR29" s="819"/>
      <c r="AS29" s="819"/>
      <c r="AT29" s="819"/>
      <c r="AU29" s="819">
        <v>0</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102</v>
      </c>
      <c r="R30" s="747"/>
      <c r="S30" s="747"/>
      <c r="T30" s="747"/>
      <c r="U30" s="747"/>
      <c r="V30" s="747">
        <v>102</v>
      </c>
      <c r="W30" s="747"/>
      <c r="X30" s="747"/>
      <c r="Y30" s="747"/>
      <c r="Z30" s="747"/>
      <c r="AA30" s="747">
        <v>0</v>
      </c>
      <c r="AB30" s="747"/>
      <c r="AC30" s="747"/>
      <c r="AD30" s="747"/>
      <c r="AE30" s="748"/>
      <c r="AF30" s="749">
        <v>0</v>
      </c>
      <c r="AG30" s="750"/>
      <c r="AH30" s="750"/>
      <c r="AI30" s="750"/>
      <c r="AJ30" s="751"/>
      <c r="AK30" s="818">
        <v>38</v>
      </c>
      <c r="AL30" s="819"/>
      <c r="AM30" s="819"/>
      <c r="AN30" s="819"/>
      <c r="AO30" s="819"/>
      <c r="AP30" s="819">
        <v>0</v>
      </c>
      <c r="AQ30" s="819"/>
      <c r="AR30" s="819"/>
      <c r="AS30" s="819"/>
      <c r="AT30" s="819"/>
      <c r="AU30" s="819">
        <v>0</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255</v>
      </c>
      <c r="R31" s="747"/>
      <c r="S31" s="747"/>
      <c r="T31" s="747"/>
      <c r="U31" s="747"/>
      <c r="V31" s="747">
        <v>255</v>
      </c>
      <c r="W31" s="747"/>
      <c r="X31" s="747"/>
      <c r="Y31" s="747"/>
      <c r="Z31" s="747"/>
      <c r="AA31" s="747">
        <v>0</v>
      </c>
      <c r="AB31" s="747"/>
      <c r="AC31" s="747"/>
      <c r="AD31" s="747"/>
      <c r="AE31" s="748"/>
      <c r="AF31" s="749">
        <v>0</v>
      </c>
      <c r="AG31" s="750"/>
      <c r="AH31" s="750"/>
      <c r="AI31" s="750"/>
      <c r="AJ31" s="751"/>
      <c r="AK31" s="818">
        <v>54</v>
      </c>
      <c r="AL31" s="819"/>
      <c r="AM31" s="819"/>
      <c r="AN31" s="819"/>
      <c r="AO31" s="819"/>
      <c r="AP31" s="819">
        <v>0</v>
      </c>
      <c r="AQ31" s="819"/>
      <c r="AR31" s="819"/>
      <c r="AS31" s="819"/>
      <c r="AT31" s="819"/>
      <c r="AU31" s="819">
        <v>0</v>
      </c>
      <c r="AV31" s="819"/>
      <c r="AW31" s="819"/>
      <c r="AX31" s="819"/>
      <c r="AY31" s="819"/>
      <c r="AZ31" s="820" t="s">
        <v>534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142</v>
      </c>
      <c r="R32" s="747"/>
      <c r="S32" s="747"/>
      <c r="T32" s="747"/>
      <c r="U32" s="747"/>
      <c r="V32" s="747">
        <v>115</v>
      </c>
      <c r="W32" s="747"/>
      <c r="X32" s="747"/>
      <c r="Y32" s="747"/>
      <c r="Z32" s="747"/>
      <c r="AA32" s="747">
        <v>27</v>
      </c>
      <c r="AB32" s="747"/>
      <c r="AC32" s="747"/>
      <c r="AD32" s="747"/>
      <c r="AE32" s="748"/>
      <c r="AF32" s="749">
        <v>205</v>
      </c>
      <c r="AG32" s="750"/>
      <c r="AH32" s="750"/>
      <c r="AI32" s="750"/>
      <c r="AJ32" s="751"/>
      <c r="AK32" s="818">
        <v>0</v>
      </c>
      <c r="AL32" s="819"/>
      <c r="AM32" s="819"/>
      <c r="AN32" s="819"/>
      <c r="AO32" s="819"/>
      <c r="AP32" s="819">
        <v>202</v>
      </c>
      <c r="AQ32" s="819"/>
      <c r="AR32" s="819"/>
      <c r="AS32" s="819"/>
      <c r="AT32" s="819"/>
      <c r="AU32" s="819">
        <v>0</v>
      </c>
      <c r="AV32" s="819"/>
      <c r="AW32" s="819"/>
      <c r="AX32" s="819"/>
      <c r="AY32" s="819"/>
      <c r="AZ32" s="820" t="s">
        <v>535</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887</v>
      </c>
      <c r="R33" s="747"/>
      <c r="S33" s="747"/>
      <c r="T33" s="747"/>
      <c r="U33" s="747"/>
      <c r="V33" s="747">
        <v>878</v>
      </c>
      <c r="W33" s="747"/>
      <c r="X33" s="747"/>
      <c r="Y33" s="747"/>
      <c r="Z33" s="747"/>
      <c r="AA33" s="747">
        <v>9</v>
      </c>
      <c r="AB33" s="747"/>
      <c r="AC33" s="747"/>
      <c r="AD33" s="747"/>
      <c r="AE33" s="748"/>
      <c r="AF33" s="749">
        <v>78</v>
      </c>
      <c r="AG33" s="750"/>
      <c r="AH33" s="750"/>
      <c r="AI33" s="750"/>
      <c r="AJ33" s="751"/>
      <c r="AK33" s="818">
        <v>404</v>
      </c>
      <c r="AL33" s="819"/>
      <c r="AM33" s="819"/>
      <c r="AN33" s="819"/>
      <c r="AO33" s="819"/>
      <c r="AP33" s="819">
        <v>401</v>
      </c>
      <c r="AQ33" s="819"/>
      <c r="AR33" s="819"/>
      <c r="AS33" s="819"/>
      <c r="AT33" s="819"/>
      <c r="AU33" s="819">
        <v>232</v>
      </c>
      <c r="AV33" s="819"/>
      <c r="AW33" s="819"/>
      <c r="AX33" s="819"/>
      <c r="AY33" s="819"/>
      <c r="AZ33" s="820" t="s">
        <v>535</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97</v>
      </c>
      <c r="R34" s="747"/>
      <c r="S34" s="747"/>
      <c r="T34" s="747"/>
      <c r="U34" s="747"/>
      <c r="V34" s="747">
        <v>96</v>
      </c>
      <c r="W34" s="747"/>
      <c r="X34" s="747"/>
      <c r="Y34" s="747"/>
      <c r="Z34" s="747"/>
      <c r="AA34" s="747">
        <v>1</v>
      </c>
      <c r="AB34" s="747"/>
      <c r="AC34" s="747"/>
      <c r="AD34" s="747"/>
      <c r="AE34" s="748"/>
      <c r="AF34" s="749">
        <v>1</v>
      </c>
      <c r="AG34" s="750"/>
      <c r="AH34" s="750"/>
      <c r="AI34" s="750"/>
      <c r="AJ34" s="751"/>
      <c r="AK34" s="818">
        <v>32</v>
      </c>
      <c r="AL34" s="819"/>
      <c r="AM34" s="819"/>
      <c r="AN34" s="819"/>
      <c r="AO34" s="819"/>
      <c r="AP34" s="819">
        <v>247</v>
      </c>
      <c r="AQ34" s="819"/>
      <c r="AR34" s="819"/>
      <c r="AS34" s="819"/>
      <c r="AT34" s="819"/>
      <c r="AU34" s="819">
        <v>124</v>
      </c>
      <c r="AV34" s="819"/>
      <c r="AW34" s="819"/>
      <c r="AX34" s="819"/>
      <c r="AY34" s="819"/>
      <c r="AZ34" s="820" t="s">
        <v>534</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502</v>
      </c>
      <c r="R35" s="747"/>
      <c r="S35" s="747"/>
      <c r="T35" s="747"/>
      <c r="U35" s="747"/>
      <c r="V35" s="747">
        <v>500</v>
      </c>
      <c r="W35" s="747"/>
      <c r="X35" s="747"/>
      <c r="Y35" s="747"/>
      <c r="Z35" s="747"/>
      <c r="AA35" s="747">
        <v>2</v>
      </c>
      <c r="AB35" s="747"/>
      <c r="AC35" s="747"/>
      <c r="AD35" s="747"/>
      <c r="AE35" s="748"/>
      <c r="AF35" s="749">
        <v>2</v>
      </c>
      <c r="AG35" s="750"/>
      <c r="AH35" s="750"/>
      <c r="AI35" s="750"/>
      <c r="AJ35" s="751"/>
      <c r="AK35" s="818">
        <v>205</v>
      </c>
      <c r="AL35" s="819"/>
      <c r="AM35" s="819"/>
      <c r="AN35" s="819"/>
      <c r="AO35" s="819"/>
      <c r="AP35" s="819">
        <v>2398</v>
      </c>
      <c r="AQ35" s="819"/>
      <c r="AR35" s="819"/>
      <c r="AS35" s="819"/>
      <c r="AT35" s="819"/>
      <c r="AU35" s="819">
        <v>2398</v>
      </c>
      <c r="AV35" s="819"/>
      <c r="AW35" s="819"/>
      <c r="AX35" s="819"/>
      <c r="AY35" s="819"/>
      <c r="AZ35" s="820" t="s">
        <v>534</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253</v>
      </c>
      <c r="R36" s="747"/>
      <c r="S36" s="747"/>
      <c r="T36" s="747"/>
      <c r="U36" s="747"/>
      <c r="V36" s="747">
        <v>251</v>
      </c>
      <c r="W36" s="747"/>
      <c r="X36" s="747"/>
      <c r="Y36" s="747"/>
      <c r="Z36" s="747"/>
      <c r="AA36" s="747">
        <v>2</v>
      </c>
      <c r="AB36" s="747"/>
      <c r="AC36" s="747"/>
      <c r="AD36" s="747"/>
      <c r="AE36" s="748"/>
      <c r="AF36" s="749">
        <v>1975</v>
      </c>
      <c r="AG36" s="750"/>
      <c r="AH36" s="750"/>
      <c r="AI36" s="750"/>
      <c r="AJ36" s="751"/>
      <c r="AK36" s="818">
        <v>0</v>
      </c>
      <c r="AL36" s="819"/>
      <c r="AM36" s="819"/>
      <c r="AN36" s="819"/>
      <c r="AO36" s="819"/>
      <c r="AP36" s="819">
        <v>412</v>
      </c>
      <c r="AQ36" s="819"/>
      <c r="AR36" s="819"/>
      <c r="AS36" s="819"/>
      <c r="AT36" s="819"/>
      <c r="AU36" s="819">
        <v>0</v>
      </c>
      <c r="AV36" s="819"/>
      <c r="AW36" s="819"/>
      <c r="AX36" s="819"/>
      <c r="AY36" s="819"/>
      <c r="AZ36" s="820" t="s">
        <v>534</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2281</v>
      </c>
      <c r="AG63" s="830"/>
      <c r="AH63" s="830"/>
      <c r="AI63" s="830"/>
      <c r="AJ63" s="831"/>
      <c r="AK63" s="832"/>
      <c r="AL63" s="827"/>
      <c r="AM63" s="827"/>
      <c r="AN63" s="827"/>
      <c r="AO63" s="827"/>
      <c r="AP63" s="830">
        <v>3670</v>
      </c>
      <c r="AQ63" s="830"/>
      <c r="AR63" s="830"/>
      <c r="AS63" s="830"/>
      <c r="AT63" s="830"/>
      <c r="AU63" s="830">
        <v>2754</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395</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2896</v>
      </c>
      <c r="R68" s="854"/>
      <c r="S68" s="854"/>
      <c r="T68" s="854"/>
      <c r="U68" s="854"/>
      <c r="V68" s="854">
        <v>2702</v>
      </c>
      <c r="W68" s="854"/>
      <c r="X68" s="854"/>
      <c r="Y68" s="854"/>
      <c r="Z68" s="854"/>
      <c r="AA68" s="854">
        <v>194</v>
      </c>
      <c r="AB68" s="854"/>
      <c r="AC68" s="854"/>
      <c r="AD68" s="854"/>
      <c r="AE68" s="854"/>
      <c r="AF68" s="854">
        <v>194</v>
      </c>
      <c r="AG68" s="854"/>
      <c r="AH68" s="854"/>
      <c r="AI68" s="854"/>
      <c r="AJ68" s="854"/>
      <c r="AK68" s="854" t="s">
        <v>535</v>
      </c>
      <c r="AL68" s="854"/>
      <c r="AM68" s="854"/>
      <c r="AN68" s="854"/>
      <c r="AO68" s="854"/>
      <c r="AP68" s="854">
        <v>2089</v>
      </c>
      <c r="AQ68" s="854"/>
      <c r="AR68" s="854"/>
      <c r="AS68" s="854"/>
      <c r="AT68" s="854"/>
      <c r="AU68" s="854">
        <v>13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199</v>
      </c>
      <c r="R69" s="819"/>
      <c r="S69" s="819"/>
      <c r="T69" s="819"/>
      <c r="U69" s="819"/>
      <c r="V69" s="819">
        <v>193</v>
      </c>
      <c r="W69" s="819"/>
      <c r="X69" s="819"/>
      <c r="Y69" s="819"/>
      <c r="Z69" s="819"/>
      <c r="AA69" s="819">
        <v>6</v>
      </c>
      <c r="AB69" s="819"/>
      <c r="AC69" s="819"/>
      <c r="AD69" s="819"/>
      <c r="AE69" s="819"/>
      <c r="AF69" s="819">
        <v>6</v>
      </c>
      <c r="AG69" s="819"/>
      <c r="AH69" s="819"/>
      <c r="AI69" s="819"/>
      <c r="AJ69" s="819"/>
      <c r="AK69" s="819" t="s">
        <v>535</v>
      </c>
      <c r="AL69" s="819"/>
      <c r="AM69" s="819"/>
      <c r="AN69" s="819"/>
      <c r="AO69" s="819"/>
      <c r="AP69" s="819">
        <v>6</v>
      </c>
      <c r="AQ69" s="819"/>
      <c r="AR69" s="819"/>
      <c r="AS69" s="819"/>
      <c r="AT69" s="819"/>
      <c r="AU69" s="819">
        <v>84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361</v>
      </c>
      <c r="R70" s="819"/>
      <c r="S70" s="819"/>
      <c r="T70" s="819"/>
      <c r="U70" s="819"/>
      <c r="V70" s="819">
        <v>342</v>
      </c>
      <c r="W70" s="819"/>
      <c r="X70" s="819"/>
      <c r="Y70" s="819"/>
      <c r="Z70" s="819"/>
      <c r="AA70" s="819">
        <v>19</v>
      </c>
      <c r="AB70" s="819"/>
      <c r="AC70" s="819"/>
      <c r="AD70" s="819"/>
      <c r="AE70" s="819"/>
      <c r="AF70" s="819">
        <v>19</v>
      </c>
      <c r="AG70" s="819"/>
      <c r="AH70" s="819"/>
      <c r="AI70" s="819"/>
      <c r="AJ70" s="819"/>
      <c r="AK70" s="819" t="s">
        <v>535</v>
      </c>
      <c r="AL70" s="819"/>
      <c r="AM70" s="819"/>
      <c r="AN70" s="819"/>
      <c r="AO70" s="819"/>
      <c r="AP70" s="819">
        <v>0</v>
      </c>
      <c r="AQ70" s="819"/>
      <c r="AR70" s="819"/>
      <c r="AS70" s="819"/>
      <c r="AT70" s="819"/>
      <c r="AU70" s="819">
        <v>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1261</v>
      </c>
      <c r="R71" s="819"/>
      <c r="S71" s="819"/>
      <c r="T71" s="819"/>
      <c r="U71" s="819"/>
      <c r="V71" s="819">
        <v>1249</v>
      </c>
      <c r="W71" s="819"/>
      <c r="X71" s="819"/>
      <c r="Y71" s="819"/>
      <c r="Z71" s="819"/>
      <c r="AA71" s="819">
        <v>12</v>
      </c>
      <c r="AB71" s="819"/>
      <c r="AC71" s="819"/>
      <c r="AD71" s="819"/>
      <c r="AE71" s="819"/>
      <c r="AF71" s="819">
        <v>12</v>
      </c>
      <c r="AG71" s="819"/>
      <c r="AH71" s="819"/>
      <c r="AI71" s="819"/>
      <c r="AJ71" s="819"/>
      <c r="AK71" s="819" t="s">
        <v>535</v>
      </c>
      <c r="AL71" s="819"/>
      <c r="AM71" s="819"/>
      <c r="AN71" s="819"/>
      <c r="AO71" s="819"/>
      <c r="AP71" s="819">
        <v>565</v>
      </c>
      <c r="AQ71" s="819"/>
      <c r="AR71" s="819"/>
      <c r="AS71" s="819"/>
      <c r="AT71" s="819"/>
      <c r="AU71" s="819">
        <v>419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231</v>
      </c>
      <c r="AG88" s="830"/>
      <c r="AH88" s="830"/>
      <c r="AI88" s="830"/>
      <c r="AJ88" s="830"/>
      <c r="AK88" s="827"/>
      <c r="AL88" s="827"/>
      <c r="AM88" s="827"/>
      <c r="AN88" s="827"/>
      <c r="AO88" s="827"/>
      <c r="AP88" s="830">
        <v>2660</v>
      </c>
      <c r="AQ88" s="830"/>
      <c r="AR88" s="830"/>
      <c r="AS88" s="830"/>
      <c r="AT88" s="830"/>
      <c r="AU88" s="830">
        <v>520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288</v>
      </c>
      <c r="AG109" s="883"/>
      <c r="AH109" s="883"/>
      <c r="AI109" s="883"/>
      <c r="AJ109" s="884"/>
      <c r="AK109" s="882" t="s">
        <v>287</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288</v>
      </c>
      <c r="BW109" s="883"/>
      <c r="BX109" s="883"/>
      <c r="BY109" s="883"/>
      <c r="BZ109" s="884"/>
      <c r="CA109" s="882" t="s">
        <v>287</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288</v>
      </c>
      <c r="DM109" s="883"/>
      <c r="DN109" s="883"/>
      <c r="DO109" s="883"/>
      <c r="DP109" s="884"/>
      <c r="DQ109" s="882" t="s">
        <v>287</v>
      </c>
      <c r="DR109" s="883"/>
      <c r="DS109" s="883"/>
      <c r="DT109" s="883"/>
      <c r="DU109" s="884"/>
      <c r="DV109" s="882" t="s">
        <v>406</v>
      </c>
      <c r="DW109" s="883"/>
      <c r="DX109" s="883"/>
      <c r="DY109" s="883"/>
      <c r="DZ109" s="885"/>
    </row>
    <row r="110" spans="1:131" s="197" customFormat="1" ht="26.25" customHeight="1" x14ac:dyDescent="0.15">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1024518</v>
      </c>
      <c r="AB110" s="890"/>
      <c r="AC110" s="890"/>
      <c r="AD110" s="890"/>
      <c r="AE110" s="891"/>
      <c r="AF110" s="892">
        <v>1053635</v>
      </c>
      <c r="AG110" s="890"/>
      <c r="AH110" s="890"/>
      <c r="AI110" s="890"/>
      <c r="AJ110" s="891"/>
      <c r="AK110" s="892">
        <v>1035672</v>
      </c>
      <c r="AL110" s="890"/>
      <c r="AM110" s="890"/>
      <c r="AN110" s="890"/>
      <c r="AO110" s="891"/>
      <c r="AP110" s="893">
        <v>27.1</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14213443</v>
      </c>
      <c r="BR110" s="927"/>
      <c r="BS110" s="927"/>
      <c r="BT110" s="927"/>
      <c r="BU110" s="927"/>
      <c r="BV110" s="927">
        <v>14360971</v>
      </c>
      <c r="BW110" s="927"/>
      <c r="BX110" s="927"/>
      <c r="BY110" s="927"/>
      <c r="BZ110" s="927"/>
      <c r="CA110" s="927">
        <v>14983406</v>
      </c>
      <c r="CB110" s="927"/>
      <c r="CC110" s="927"/>
      <c r="CD110" s="927"/>
      <c r="CE110" s="927"/>
      <c r="CF110" s="941">
        <v>392.8</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91210</v>
      </c>
      <c r="BR111" s="920"/>
      <c r="BS111" s="920"/>
      <c r="BT111" s="920"/>
      <c r="BU111" s="920"/>
      <c r="BV111" s="920">
        <v>75546</v>
      </c>
      <c r="BW111" s="920"/>
      <c r="BX111" s="920"/>
      <c r="BY111" s="920"/>
      <c r="BZ111" s="920"/>
      <c r="CA111" s="920">
        <v>59939</v>
      </c>
      <c r="CB111" s="920"/>
      <c r="CC111" s="920"/>
      <c r="CD111" s="920"/>
      <c r="CE111" s="920"/>
      <c r="CF111" s="914">
        <v>1.6</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297162</v>
      </c>
      <c r="AB112" s="959"/>
      <c r="AC112" s="959"/>
      <c r="AD112" s="959"/>
      <c r="AE112" s="960"/>
      <c r="AF112" s="961">
        <v>297162</v>
      </c>
      <c r="AG112" s="959"/>
      <c r="AH112" s="959"/>
      <c r="AI112" s="959"/>
      <c r="AJ112" s="960"/>
      <c r="AK112" s="961">
        <v>297162</v>
      </c>
      <c r="AL112" s="959"/>
      <c r="AM112" s="959"/>
      <c r="AN112" s="959"/>
      <c r="AO112" s="960"/>
      <c r="AP112" s="962">
        <v>7.8</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3205008</v>
      </c>
      <c r="BR112" s="920"/>
      <c r="BS112" s="920"/>
      <c r="BT112" s="920"/>
      <c r="BU112" s="920"/>
      <c r="BV112" s="920">
        <v>3033172</v>
      </c>
      <c r="BW112" s="920"/>
      <c r="BX112" s="920"/>
      <c r="BY112" s="920"/>
      <c r="BZ112" s="920"/>
      <c r="CA112" s="920">
        <v>2929190</v>
      </c>
      <c r="CB112" s="920"/>
      <c r="CC112" s="920"/>
      <c r="CD112" s="920"/>
      <c r="CE112" s="920"/>
      <c r="CF112" s="914">
        <v>76.8</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312045</v>
      </c>
      <c r="AB113" s="934"/>
      <c r="AC113" s="934"/>
      <c r="AD113" s="934"/>
      <c r="AE113" s="935"/>
      <c r="AF113" s="936">
        <v>295858</v>
      </c>
      <c r="AG113" s="934"/>
      <c r="AH113" s="934"/>
      <c r="AI113" s="934"/>
      <c r="AJ113" s="935"/>
      <c r="AK113" s="936">
        <v>289777</v>
      </c>
      <c r="AL113" s="934"/>
      <c r="AM113" s="934"/>
      <c r="AN113" s="934"/>
      <c r="AO113" s="935"/>
      <c r="AP113" s="937">
        <v>7.6</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214138</v>
      </c>
      <c r="BR113" s="920"/>
      <c r="BS113" s="920"/>
      <c r="BT113" s="920"/>
      <c r="BU113" s="920"/>
      <c r="BV113" s="920">
        <v>202821</v>
      </c>
      <c r="BW113" s="920"/>
      <c r="BX113" s="920"/>
      <c r="BY113" s="920"/>
      <c r="BZ113" s="920"/>
      <c r="CA113" s="920">
        <v>206866</v>
      </c>
      <c r="CB113" s="920"/>
      <c r="CC113" s="920"/>
      <c r="CD113" s="920"/>
      <c r="CE113" s="920"/>
      <c r="CF113" s="914">
        <v>5.4</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29926</v>
      </c>
      <c r="AB114" s="959"/>
      <c r="AC114" s="959"/>
      <c r="AD114" s="959"/>
      <c r="AE114" s="960"/>
      <c r="AF114" s="961">
        <v>39849</v>
      </c>
      <c r="AG114" s="959"/>
      <c r="AH114" s="959"/>
      <c r="AI114" s="959"/>
      <c r="AJ114" s="960"/>
      <c r="AK114" s="961">
        <v>28731</v>
      </c>
      <c r="AL114" s="959"/>
      <c r="AM114" s="959"/>
      <c r="AN114" s="959"/>
      <c r="AO114" s="960"/>
      <c r="AP114" s="962">
        <v>0.8</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1133948</v>
      </c>
      <c r="BR114" s="920"/>
      <c r="BS114" s="920"/>
      <c r="BT114" s="920"/>
      <c r="BU114" s="920"/>
      <c r="BV114" s="920">
        <v>1118791</v>
      </c>
      <c r="BW114" s="920"/>
      <c r="BX114" s="920"/>
      <c r="BY114" s="920"/>
      <c r="BZ114" s="920"/>
      <c r="CA114" s="920">
        <v>966713</v>
      </c>
      <c r="CB114" s="920"/>
      <c r="CC114" s="920"/>
      <c r="CD114" s="920"/>
      <c r="CE114" s="920"/>
      <c r="CF114" s="914">
        <v>25.3</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27</v>
      </c>
      <c r="AB116" s="959"/>
      <c r="AC116" s="959"/>
      <c r="AD116" s="959"/>
      <c r="AE116" s="960"/>
      <c r="AF116" s="961">
        <v>29</v>
      </c>
      <c r="AG116" s="959"/>
      <c r="AH116" s="959"/>
      <c r="AI116" s="959"/>
      <c r="AJ116" s="960"/>
      <c r="AK116" s="961">
        <v>44</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1663678</v>
      </c>
      <c r="AB117" s="966"/>
      <c r="AC117" s="966"/>
      <c r="AD117" s="966"/>
      <c r="AE117" s="967"/>
      <c r="AF117" s="965">
        <v>1686533</v>
      </c>
      <c r="AG117" s="966"/>
      <c r="AH117" s="966"/>
      <c r="AI117" s="966"/>
      <c r="AJ117" s="967"/>
      <c r="AK117" s="965">
        <v>1651386</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288</v>
      </c>
      <c r="AG118" s="883"/>
      <c r="AH118" s="883"/>
      <c r="AI118" s="883"/>
      <c r="AJ118" s="884"/>
      <c r="AK118" s="882" t="s">
        <v>287</v>
      </c>
      <c r="AL118" s="883"/>
      <c r="AM118" s="883"/>
      <c r="AN118" s="883"/>
      <c r="AO118" s="884"/>
      <c r="AP118" s="990" t="s">
        <v>406</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434</v>
      </c>
      <c r="BP118" s="994"/>
      <c r="BQ118" s="985">
        <v>18857747</v>
      </c>
      <c r="BR118" s="986"/>
      <c r="BS118" s="986"/>
      <c r="BT118" s="986"/>
      <c r="BU118" s="986"/>
      <c r="BV118" s="986">
        <v>18791301</v>
      </c>
      <c r="BW118" s="986"/>
      <c r="BX118" s="986"/>
      <c r="BY118" s="986"/>
      <c r="BZ118" s="986"/>
      <c r="CA118" s="986">
        <v>19146114</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3428868</v>
      </c>
      <c r="BR119" s="927"/>
      <c r="BS119" s="927"/>
      <c r="BT119" s="927"/>
      <c r="BU119" s="927"/>
      <c r="BV119" s="927">
        <v>4109310</v>
      </c>
      <c r="BW119" s="927"/>
      <c r="BX119" s="927"/>
      <c r="BY119" s="927"/>
      <c r="BZ119" s="927"/>
      <c r="CA119" s="927">
        <v>4523274</v>
      </c>
      <c r="CB119" s="927"/>
      <c r="CC119" s="927"/>
      <c r="CD119" s="927"/>
      <c r="CE119" s="927"/>
      <c r="CF119" s="941">
        <v>118.6</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91210</v>
      </c>
      <c r="DH119" s="998"/>
      <c r="DI119" s="998"/>
      <c r="DJ119" s="998"/>
      <c r="DK119" s="999"/>
      <c r="DL119" s="1000">
        <v>75546</v>
      </c>
      <c r="DM119" s="998"/>
      <c r="DN119" s="998"/>
      <c r="DO119" s="998"/>
      <c r="DP119" s="999"/>
      <c r="DQ119" s="1000">
        <v>59939</v>
      </c>
      <c r="DR119" s="998"/>
      <c r="DS119" s="998"/>
      <c r="DT119" s="998"/>
      <c r="DU119" s="999"/>
      <c r="DV119" s="1001">
        <v>1.6</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1775109</v>
      </c>
      <c r="BR120" s="920"/>
      <c r="BS120" s="920"/>
      <c r="BT120" s="920"/>
      <c r="BU120" s="920"/>
      <c r="BV120" s="920">
        <v>1569129</v>
      </c>
      <c r="BW120" s="920"/>
      <c r="BX120" s="920"/>
      <c r="BY120" s="920"/>
      <c r="BZ120" s="920"/>
      <c r="CA120" s="920">
        <v>1656051</v>
      </c>
      <c r="CB120" s="920"/>
      <c r="CC120" s="920"/>
      <c r="CD120" s="920"/>
      <c r="CE120" s="920"/>
      <c r="CF120" s="914">
        <v>43.4</v>
      </c>
      <c r="CG120" s="915"/>
      <c r="CH120" s="915"/>
      <c r="CI120" s="915"/>
      <c r="CJ120" s="915"/>
      <c r="CK120" s="1013" t="s">
        <v>440</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2588660</v>
      </c>
      <c r="DH120" s="927"/>
      <c r="DI120" s="927"/>
      <c r="DJ120" s="927"/>
      <c r="DK120" s="927"/>
      <c r="DL120" s="927">
        <v>2461878</v>
      </c>
      <c r="DM120" s="927"/>
      <c r="DN120" s="927"/>
      <c r="DO120" s="927"/>
      <c r="DP120" s="927"/>
      <c r="DQ120" s="927">
        <v>2397875</v>
      </c>
      <c r="DR120" s="927"/>
      <c r="DS120" s="927"/>
      <c r="DT120" s="927"/>
      <c r="DU120" s="927"/>
      <c r="DV120" s="928">
        <v>62.9</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8907823</v>
      </c>
      <c r="BR121" s="986"/>
      <c r="BS121" s="986"/>
      <c r="BT121" s="986"/>
      <c r="BU121" s="986"/>
      <c r="BV121" s="986">
        <v>8683603</v>
      </c>
      <c r="BW121" s="986"/>
      <c r="BX121" s="986"/>
      <c r="BY121" s="986"/>
      <c r="BZ121" s="986"/>
      <c r="CA121" s="986">
        <v>8716826</v>
      </c>
      <c r="CB121" s="986"/>
      <c r="CC121" s="986"/>
      <c r="CD121" s="986"/>
      <c r="CE121" s="986"/>
      <c r="CF121" s="1024">
        <v>228.5</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397553</v>
      </c>
      <c r="DH121" s="920"/>
      <c r="DI121" s="920"/>
      <c r="DJ121" s="920"/>
      <c r="DK121" s="920"/>
      <c r="DL121" s="920">
        <v>385825</v>
      </c>
      <c r="DM121" s="920"/>
      <c r="DN121" s="920"/>
      <c r="DO121" s="920"/>
      <c r="DP121" s="920"/>
      <c r="DQ121" s="920">
        <v>346870</v>
      </c>
      <c r="DR121" s="920"/>
      <c r="DS121" s="920"/>
      <c r="DT121" s="920"/>
      <c r="DU121" s="920"/>
      <c r="DV121" s="921">
        <v>9.1</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443</v>
      </c>
      <c r="BP122" s="994"/>
      <c r="BQ122" s="1034">
        <v>14111800</v>
      </c>
      <c r="BR122" s="1035"/>
      <c r="BS122" s="1035"/>
      <c r="BT122" s="1035"/>
      <c r="BU122" s="1035"/>
      <c r="BV122" s="1035">
        <v>14362042</v>
      </c>
      <c r="BW122" s="1035"/>
      <c r="BX122" s="1035"/>
      <c r="BY122" s="1035"/>
      <c r="BZ122" s="1035"/>
      <c r="CA122" s="1035">
        <v>14896151</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175614</v>
      </c>
      <c r="DH122" s="920"/>
      <c r="DI122" s="920"/>
      <c r="DJ122" s="920"/>
      <c r="DK122" s="920"/>
      <c r="DL122" s="920">
        <v>161132</v>
      </c>
      <c r="DM122" s="920"/>
      <c r="DN122" s="920"/>
      <c r="DO122" s="920"/>
      <c r="DP122" s="920"/>
      <c r="DQ122" s="920">
        <v>168514</v>
      </c>
      <c r="DR122" s="920"/>
      <c r="DS122" s="920"/>
      <c r="DT122" s="920"/>
      <c r="DU122" s="920"/>
      <c r="DV122" s="921">
        <v>4.4000000000000004</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118.5</v>
      </c>
      <c r="BR123" s="1027"/>
      <c r="BS123" s="1027"/>
      <c r="BT123" s="1027"/>
      <c r="BU123" s="1027"/>
      <c r="BV123" s="1027">
        <v>111.1</v>
      </c>
      <c r="BW123" s="1027"/>
      <c r="BX123" s="1027"/>
      <c r="BY123" s="1027"/>
      <c r="BZ123" s="1027"/>
      <c r="CA123" s="1027">
        <v>111.4</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43181</v>
      </c>
      <c r="DH123" s="959"/>
      <c r="DI123" s="959"/>
      <c r="DJ123" s="959"/>
      <c r="DK123" s="960"/>
      <c r="DL123" s="961">
        <v>24337</v>
      </c>
      <c r="DM123" s="959"/>
      <c r="DN123" s="959"/>
      <c r="DO123" s="959"/>
      <c r="DP123" s="960"/>
      <c r="DQ123" s="961">
        <v>15931</v>
      </c>
      <c r="DR123" s="959"/>
      <c r="DS123" s="959"/>
      <c r="DT123" s="959"/>
      <c r="DU123" s="960"/>
      <c r="DV123" s="962">
        <v>0.4</v>
      </c>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454</v>
      </c>
      <c r="AY127" s="887"/>
      <c r="AZ127" s="887"/>
      <c r="BA127" s="887"/>
      <c r="BB127" s="887"/>
      <c r="BC127" s="887"/>
      <c r="BD127" s="887"/>
      <c r="BE127" s="888"/>
      <c r="BF127" s="1041" t="s">
        <v>112</v>
      </c>
      <c r="BG127" s="1042"/>
      <c r="BH127" s="1042"/>
      <c r="BI127" s="1042"/>
      <c r="BJ127" s="1042"/>
      <c r="BK127" s="1042"/>
      <c r="BL127" s="1051"/>
      <c r="BM127" s="1041">
        <v>14.98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84199</v>
      </c>
      <c r="AB128" s="1090"/>
      <c r="AC128" s="1090"/>
      <c r="AD128" s="1090"/>
      <c r="AE128" s="1091"/>
      <c r="AF128" s="1092">
        <v>84672</v>
      </c>
      <c r="AG128" s="1090"/>
      <c r="AH128" s="1090"/>
      <c r="AI128" s="1090"/>
      <c r="AJ128" s="1091"/>
      <c r="AK128" s="1092">
        <v>91481</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112</v>
      </c>
      <c r="BG128" s="1067"/>
      <c r="BH128" s="1067"/>
      <c r="BI128" s="1067"/>
      <c r="BJ128" s="1067"/>
      <c r="BK128" s="1067"/>
      <c r="BL128" s="1068"/>
      <c r="BM128" s="1066">
        <v>19.98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5231640</v>
      </c>
      <c r="AB129" s="959"/>
      <c r="AC129" s="959"/>
      <c r="AD129" s="959"/>
      <c r="AE129" s="960"/>
      <c r="AF129" s="961">
        <v>5199731</v>
      </c>
      <c r="AG129" s="959"/>
      <c r="AH129" s="959"/>
      <c r="AI129" s="959"/>
      <c r="AJ129" s="960"/>
      <c r="AK129" s="961">
        <v>5023440</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9.1999999999999993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1226960</v>
      </c>
      <c r="AB130" s="959"/>
      <c r="AC130" s="959"/>
      <c r="AD130" s="959"/>
      <c r="AE130" s="960"/>
      <c r="AF130" s="961">
        <v>1215293</v>
      </c>
      <c r="AG130" s="959"/>
      <c r="AH130" s="959"/>
      <c r="AI130" s="959"/>
      <c r="AJ130" s="960"/>
      <c r="AK130" s="961">
        <v>1208757</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111.4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4004680</v>
      </c>
      <c r="AB131" s="998"/>
      <c r="AC131" s="998"/>
      <c r="AD131" s="998"/>
      <c r="AE131" s="999"/>
      <c r="AF131" s="1000">
        <v>3984438</v>
      </c>
      <c r="AG131" s="998"/>
      <c r="AH131" s="998"/>
      <c r="AI131" s="998"/>
      <c r="AJ131" s="999"/>
      <c r="AK131" s="1000">
        <v>3814683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8.8026758689999998</v>
      </c>
      <c r="AB132" s="1104"/>
      <c r="AC132" s="1104"/>
      <c r="AD132" s="1104"/>
      <c r="AE132" s="1105"/>
      <c r="AF132" s="1106">
        <v>9.7019454189999994</v>
      </c>
      <c r="AG132" s="1104"/>
      <c r="AH132" s="1104"/>
      <c r="AI132" s="1104"/>
      <c r="AJ132" s="1105"/>
      <c r="AK132" s="1106">
        <v>9.2051685550000002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9.1999999999999993</v>
      </c>
      <c r="AB133" s="1111"/>
      <c r="AC133" s="1111"/>
      <c r="AD133" s="1111"/>
      <c r="AE133" s="1112"/>
      <c r="AF133" s="1110">
        <v>9.1</v>
      </c>
      <c r="AG133" s="1111"/>
      <c r="AH133" s="1111"/>
      <c r="AI133" s="1111"/>
      <c r="AJ133" s="1112"/>
      <c r="AK133" s="1110">
        <v>9.1999999999999993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D27" sqref="D27"/>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1104184</v>
      </c>
      <c r="L9" s="264">
        <v>147855</v>
      </c>
      <c r="M9" s="265">
        <v>138183</v>
      </c>
      <c r="N9" s="266">
        <v>7</v>
      </c>
    </row>
    <row r="10" spans="1:16" x14ac:dyDescent="0.15">
      <c r="A10" s="248"/>
      <c r="B10" s="244"/>
      <c r="C10" s="244"/>
      <c r="D10" s="244"/>
      <c r="E10" s="244"/>
      <c r="F10" s="244"/>
      <c r="G10" s="1119" t="s">
        <v>476</v>
      </c>
      <c r="H10" s="1120"/>
      <c r="I10" s="1120"/>
      <c r="J10" s="1121"/>
      <c r="K10" s="267">
        <v>183744</v>
      </c>
      <c r="L10" s="268">
        <v>24604</v>
      </c>
      <c r="M10" s="269">
        <v>15438</v>
      </c>
      <c r="N10" s="270">
        <v>59.4</v>
      </c>
    </row>
    <row r="11" spans="1:16" ht="13.5" customHeight="1" x14ac:dyDescent="0.15">
      <c r="A11" s="248"/>
      <c r="B11" s="244"/>
      <c r="C11" s="244"/>
      <c r="D11" s="244"/>
      <c r="E11" s="244"/>
      <c r="F11" s="244"/>
      <c r="G11" s="1119" t="s">
        <v>477</v>
      </c>
      <c r="H11" s="1120"/>
      <c r="I11" s="1120"/>
      <c r="J11" s="1121"/>
      <c r="K11" s="267">
        <v>240010</v>
      </c>
      <c r="L11" s="268">
        <v>32138</v>
      </c>
      <c r="M11" s="269">
        <v>22352</v>
      </c>
      <c r="N11" s="270">
        <v>43.8</v>
      </c>
    </row>
    <row r="12" spans="1:16" ht="13.5" customHeight="1" x14ac:dyDescent="0.15">
      <c r="A12" s="248"/>
      <c r="B12" s="244"/>
      <c r="C12" s="244"/>
      <c r="D12" s="244"/>
      <c r="E12" s="244"/>
      <c r="F12" s="244"/>
      <c r="G12" s="1119" t="s">
        <v>478</v>
      </c>
      <c r="H12" s="1120"/>
      <c r="I12" s="1120"/>
      <c r="J12" s="1121"/>
      <c r="K12" s="267">
        <v>155181</v>
      </c>
      <c r="L12" s="268">
        <v>20779</v>
      </c>
      <c r="M12" s="269">
        <v>2530</v>
      </c>
      <c r="N12" s="270">
        <v>721.3</v>
      </c>
    </row>
    <row r="13" spans="1:16" ht="13.5" customHeight="1" x14ac:dyDescent="0.15">
      <c r="A13" s="248"/>
      <c r="B13" s="244"/>
      <c r="C13" s="244"/>
      <c r="D13" s="244"/>
      <c r="E13" s="244"/>
      <c r="F13" s="244"/>
      <c r="G13" s="1119" t="s">
        <v>479</v>
      </c>
      <c r="H13" s="1120"/>
      <c r="I13" s="1120"/>
      <c r="J13" s="1121"/>
      <c r="K13" s="267" t="s">
        <v>480</v>
      </c>
      <c r="L13" s="268" t="s">
        <v>480</v>
      </c>
      <c r="M13" s="269" t="s">
        <v>480</v>
      </c>
      <c r="N13" s="270" t="s">
        <v>480</v>
      </c>
    </row>
    <row r="14" spans="1:16" ht="13.5" customHeight="1" x14ac:dyDescent="0.15">
      <c r="A14" s="248"/>
      <c r="B14" s="244"/>
      <c r="C14" s="244"/>
      <c r="D14" s="244"/>
      <c r="E14" s="244"/>
      <c r="F14" s="244"/>
      <c r="G14" s="1119" t="s">
        <v>481</v>
      </c>
      <c r="H14" s="1120"/>
      <c r="I14" s="1120"/>
      <c r="J14" s="1121"/>
      <c r="K14" s="267">
        <v>89641</v>
      </c>
      <c r="L14" s="268">
        <v>12003</v>
      </c>
      <c r="M14" s="269">
        <v>5605</v>
      </c>
      <c r="N14" s="270">
        <v>114.1</v>
      </c>
    </row>
    <row r="15" spans="1:16" ht="13.5" customHeight="1" x14ac:dyDescent="0.15">
      <c r="A15" s="248"/>
      <c r="B15" s="244"/>
      <c r="C15" s="244"/>
      <c r="D15" s="244"/>
      <c r="E15" s="244"/>
      <c r="F15" s="244"/>
      <c r="G15" s="1119" t="s">
        <v>482</v>
      </c>
      <c r="H15" s="1120"/>
      <c r="I15" s="1120"/>
      <c r="J15" s="1121"/>
      <c r="K15" s="267">
        <v>8005</v>
      </c>
      <c r="L15" s="268">
        <v>1072</v>
      </c>
      <c r="M15" s="269">
        <v>3103</v>
      </c>
      <c r="N15" s="270">
        <v>-65.5</v>
      </c>
    </row>
    <row r="16" spans="1:16" x14ac:dyDescent="0.15">
      <c r="A16" s="248"/>
      <c r="B16" s="244"/>
      <c r="C16" s="244"/>
      <c r="D16" s="244"/>
      <c r="E16" s="244"/>
      <c r="F16" s="244"/>
      <c r="G16" s="1122" t="s">
        <v>483</v>
      </c>
      <c r="H16" s="1123"/>
      <c r="I16" s="1123"/>
      <c r="J16" s="1124"/>
      <c r="K16" s="268">
        <v>-115731</v>
      </c>
      <c r="L16" s="268">
        <v>-15497</v>
      </c>
      <c r="M16" s="269">
        <v>-15159</v>
      </c>
      <c r="N16" s="270">
        <v>2.2000000000000002</v>
      </c>
    </row>
    <row r="17" spans="1:16" x14ac:dyDescent="0.15">
      <c r="A17" s="248"/>
      <c r="B17" s="244"/>
      <c r="C17" s="244"/>
      <c r="D17" s="244"/>
      <c r="E17" s="244"/>
      <c r="F17" s="244"/>
      <c r="G17" s="1122" t="s">
        <v>172</v>
      </c>
      <c r="H17" s="1123"/>
      <c r="I17" s="1123"/>
      <c r="J17" s="1124"/>
      <c r="K17" s="268">
        <v>1665034</v>
      </c>
      <c r="L17" s="268">
        <v>222956</v>
      </c>
      <c r="M17" s="269">
        <v>172052</v>
      </c>
      <c r="N17" s="270">
        <v>29.6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15.93</v>
      </c>
      <c r="L21" s="281">
        <v>15.52</v>
      </c>
      <c r="M21" s="282">
        <v>0.41</v>
      </c>
      <c r="N21" s="249"/>
      <c r="O21" s="283"/>
      <c r="P21" s="279"/>
    </row>
    <row r="22" spans="1:16" s="284" customFormat="1" x14ac:dyDescent="0.15">
      <c r="A22" s="279"/>
      <c r="B22" s="249"/>
      <c r="C22" s="249"/>
      <c r="D22" s="249"/>
      <c r="E22" s="249"/>
      <c r="F22" s="249"/>
      <c r="G22" s="1114" t="s">
        <v>489</v>
      </c>
      <c r="H22" s="1115"/>
      <c r="I22" s="1115"/>
      <c r="J22" s="1116"/>
      <c r="K22" s="285">
        <v>97.4</v>
      </c>
      <c r="L22" s="286">
        <v>95.8</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1035672</v>
      </c>
      <c r="L32" s="294">
        <v>138681</v>
      </c>
      <c r="M32" s="295">
        <v>106666</v>
      </c>
      <c r="N32" s="296">
        <v>30</v>
      </c>
    </row>
    <row r="33" spans="1:16" ht="13.5" customHeight="1" x14ac:dyDescent="0.15">
      <c r="A33" s="248"/>
      <c r="B33" s="244"/>
      <c r="C33" s="244"/>
      <c r="D33" s="244"/>
      <c r="E33" s="244"/>
      <c r="F33" s="244"/>
      <c r="G33" s="1130" t="s">
        <v>493</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494</v>
      </c>
      <c r="H34" s="1131"/>
      <c r="I34" s="1131"/>
      <c r="J34" s="1132"/>
      <c r="K34" s="294">
        <v>297162</v>
      </c>
      <c r="L34" s="294">
        <v>39791</v>
      </c>
      <c r="M34" s="295">
        <v>439</v>
      </c>
      <c r="N34" s="296">
        <v>8964</v>
      </c>
    </row>
    <row r="35" spans="1:16" ht="27" customHeight="1" x14ac:dyDescent="0.15">
      <c r="A35" s="248"/>
      <c r="B35" s="244"/>
      <c r="C35" s="244"/>
      <c r="D35" s="244"/>
      <c r="E35" s="244"/>
      <c r="F35" s="244"/>
      <c r="G35" s="1130" t="s">
        <v>495</v>
      </c>
      <c r="H35" s="1131"/>
      <c r="I35" s="1131"/>
      <c r="J35" s="1132"/>
      <c r="K35" s="294">
        <v>289777</v>
      </c>
      <c r="L35" s="294">
        <v>38802</v>
      </c>
      <c r="M35" s="295">
        <v>24405</v>
      </c>
      <c r="N35" s="296">
        <v>59</v>
      </c>
    </row>
    <row r="36" spans="1:16" ht="27" customHeight="1" x14ac:dyDescent="0.15">
      <c r="A36" s="248"/>
      <c r="B36" s="244"/>
      <c r="C36" s="244"/>
      <c r="D36" s="244"/>
      <c r="E36" s="244"/>
      <c r="F36" s="244"/>
      <c r="G36" s="1130" t="s">
        <v>496</v>
      </c>
      <c r="H36" s="1131"/>
      <c r="I36" s="1131"/>
      <c r="J36" s="1132"/>
      <c r="K36" s="294">
        <v>28731</v>
      </c>
      <c r="L36" s="294">
        <v>3847</v>
      </c>
      <c r="M36" s="295">
        <v>4847</v>
      </c>
      <c r="N36" s="296">
        <v>-20.6</v>
      </c>
    </row>
    <row r="37" spans="1:16" ht="13.5" customHeight="1" x14ac:dyDescent="0.15">
      <c r="A37" s="248"/>
      <c r="B37" s="244"/>
      <c r="C37" s="244"/>
      <c r="D37" s="244"/>
      <c r="E37" s="244"/>
      <c r="F37" s="244"/>
      <c r="G37" s="1130" t="s">
        <v>497</v>
      </c>
      <c r="H37" s="1131"/>
      <c r="I37" s="1131"/>
      <c r="J37" s="1132"/>
      <c r="K37" s="294" t="s">
        <v>480</v>
      </c>
      <c r="L37" s="294" t="s">
        <v>480</v>
      </c>
      <c r="M37" s="295">
        <v>2124</v>
      </c>
      <c r="N37" s="296" t="s">
        <v>480</v>
      </c>
    </row>
    <row r="38" spans="1:16" ht="27" customHeight="1" x14ac:dyDescent="0.15">
      <c r="A38" s="248"/>
      <c r="B38" s="244"/>
      <c r="C38" s="244"/>
      <c r="D38" s="244"/>
      <c r="E38" s="244"/>
      <c r="F38" s="244"/>
      <c r="G38" s="1133" t="s">
        <v>498</v>
      </c>
      <c r="H38" s="1134"/>
      <c r="I38" s="1134"/>
      <c r="J38" s="1135"/>
      <c r="K38" s="297">
        <v>44</v>
      </c>
      <c r="L38" s="297">
        <v>6</v>
      </c>
      <c r="M38" s="298">
        <v>33</v>
      </c>
      <c r="N38" s="299">
        <v>-81.8</v>
      </c>
      <c r="O38" s="293"/>
    </row>
    <row r="39" spans="1:16" x14ac:dyDescent="0.15">
      <c r="A39" s="248"/>
      <c r="B39" s="244"/>
      <c r="C39" s="244"/>
      <c r="D39" s="244"/>
      <c r="E39" s="244"/>
      <c r="F39" s="244"/>
      <c r="G39" s="1133" t="s">
        <v>499</v>
      </c>
      <c r="H39" s="1134"/>
      <c r="I39" s="1134"/>
      <c r="J39" s="1135"/>
      <c r="K39" s="300">
        <v>-91481</v>
      </c>
      <c r="L39" s="300">
        <v>-12250</v>
      </c>
      <c r="M39" s="301">
        <v>-5315</v>
      </c>
      <c r="N39" s="302">
        <v>130.5</v>
      </c>
      <c r="O39" s="293"/>
    </row>
    <row r="40" spans="1:16" ht="27" customHeight="1" x14ac:dyDescent="0.15">
      <c r="A40" s="248"/>
      <c r="B40" s="244"/>
      <c r="C40" s="244"/>
      <c r="D40" s="244"/>
      <c r="E40" s="244"/>
      <c r="F40" s="244"/>
      <c r="G40" s="1130" t="s">
        <v>500</v>
      </c>
      <c r="H40" s="1131"/>
      <c r="I40" s="1131"/>
      <c r="J40" s="1132"/>
      <c r="K40" s="300">
        <v>-1208757</v>
      </c>
      <c r="L40" s="300">
        <v>-161858</v>
      </c>
      <c r="M40" s="301">
        <v>-96584</v>
      </c>
      <c r="N40" s="302">
        <v>67.599999999999994</v>
      </c>
      <c r="O40" s="293"/>
    </row>
    <row r="41" spans="1:16" x14ac:dyDescent="0.15">
      <c r="A41" s="248"/>
      <c r="B41" s="244"/>
      <c r="C41" s="244"/>
      <c r="D41" s="244"/>
      <c r="E41" s="244"/>
      <c r="F41" s="244"/>
      <c r="G41" s="1136" t="s">
        <v>282</v>
      </c>
      <c r="H41" s="1137"/>
      <c r="I41" s="1137"/>
      <c r="J41" s="1138"/>
      <c r="K41" s="294">
        <v>351148</v>
      </c>
      <c r="L41" s="300">
        <v>47020</v>
      </c>
      <c r="M41" s="301">
        <v>36615</v>
      </c>
      <c r="N41" s="302">
        <v>28.4</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2129331</v>
      </c>
      <c r="J51" s="320">
        <v>264743</v>
      </c>
      <c r="K51" s="321">
        <v>13.5</v>
      </c>
      <c r="L51" s="322">
        <v>192544</v>
      </c>
      <c r="M51" s="323">
        <v>10.4</v>
      </c>
      <c r="N51" s="324">
        <v>3.1</v>
      </c>
    </row>
    <row r="52" spans="1:14" x14ac:dyDescent="0.15">
      <c r="A52" s="248"/>
      <c r="B52" s="244"/>
      <c r="C52" s="244"/>
      <c r="D52" s="244"/>
      <c r="E52" s="244"/>
      <c r="F52" s="244"/>
      <c r="G52" s="325"/>
      <c r="H52" s="326" t="s">
        <v>511</v>
      </c>
      <c r="I52" s="327">
        <v>668965</v>
      </c>
      <c r="J52" s="328">
        <v>83174</v>
      </c>
      <c r="K52" s="329">
        <v>-17.600000000000001</v>
      </c>
      <c r="L52" s="330">
        <v>82235</v>
      </c>
      <c r="M52" s="331">
        <v>-8.1</v>
      </c>
      <c r="N52" s="332">
        <v>-9.5</v>
      </c>
    </row>
    <row r="53" spans="1:14" x14ac:dyDescent="0.15">
      <c r="A53" s="248"/>
      <c r="B53" s="244"/>
      <c r="C53" s="244"/>
      <c r="D53" s="244"/>
      <c r="E53" s="244"/>
      <c r="F53" s="244"/>
      <c r="G53" s="310" t="s">
        <v>512</v>
      </c>
      <c r="H53" s="311"/>
      <c r="I53" s="319">
        <v>962893</v>
      </c>
      <c r="J53" s="320">
        <v>122009</v>
      </c>
      <c r="K53" s="321">
        <v>-53.9</v>
      </c>
      <c r="L53" s="322">
        <v>146140</v>
      </c>
      <c r="M53" s="323">
        <v>-24.1</v>
      </c>
      <c r="N53" s="324">
        <v>-29.8</v>
      </c>
    </row>
    <row r="54" spans="1:14" x14ac:dyDescent="0.15">
      <c r="A54" s="248"/>
      <c r="B54" s="244"/>
      <c r="C54" s="244"/>
      <c r="D54" s="244"/>
      <c r="E54" s="244"/>
      <c r="F54" s="244"/>
      <c r="G54" s="325"/>
      <c r="H54" s="326" t="s">
        <v>511</v>
      </c>
      <c r="I54" s="327">
        <v>734473</v>
      </c>
      <c r="J54" s="328">
        <v>93066</v>
      </c>
      <c r="K54" s="329">
        <v>11.9</v>
      </c>
      <c r="L54" s="330">
        <v>75451</v>
      </c>
      <c r="M54" s="331">
        <v>-8.1999999999999993</v>
      </c>
      <c r="N54" s="332">
        <v>20.100000000000001</v>
      </c>
    </row>
    <row r="55" spans="1:14" x14ac:dyDescent="0.15">
      <c r="A55" s="248"/>
      <c r="B55" s="244"/>
      <c r="C55" s="244"/>
      <c r="D55" s="244"/>
      <c r="E55" s="244"/>
      <c r="F55" s="244"/>
      <c r="G55" s="310" t="s">
        <v>513</v>
      </c>
      <c r="H55" s="311"/>
      <c r="I55" s="319">
        <v>777809</v>
      </c>
      <c r="J55" s="320">
        <v>100661</v>
      </c>
      <c r="K55" s="321">
        <v>-17.5</v>
      </c>
      <c r="L55" s="322">
        <v>146641</v>
      </c>
      <c r="M55" s="323">
        <v>0.3</v>
      </c>
      <c r="N55" s="324">
        <v>-17.8</v>
      </c>
    </row>
    <row r="56" spans="1:14" x14ac:dyDescent="0.15">
      <c r="A56" s="248"/>
      <c r="B56" s="244"/>
      <c r="C56" s="244"/>
      <c r="D56" s="244"/>
      <c r="E56" s="244"/>
      <c r="F56" s="244"/>
      <c r="G56" s="325"/>
      <c r="H56" s="326" t="s">
        <v>511</v>
      </c>
      <c r="I56" s="327">
        <v>455014</v>
      </c>
      <c r="J56" s="328">
        <v>58886</v>
      </c>
      <c r="K56" s="329">
        <v>-36.700000000000003</v>
      </c>
      <c r="L56" s="330">
        <v>68142</v>
      </c>
      <c r="M56" s="331">
        <v>-9.6999999999999993</v>
      </c>
      <c r="N56" s="332">
        <v>-27</v>
      </c>
    </row>
    <row r="57" spans="1:14" x14ac:dyDescent="0.15">
      <c r="A57" s="248"/>
      <c r="B57" s="244"/>
      <c r="C57" s="244"/>
      <c r="D57" s="244"/>
      <c r="E57" s="244"/>
      <c r="F57" s="244"/>
      <c r="G57" s="310" t="s">
        <v>514</v>
      </c>
      <c r="H57" s="311"/>
      <c r="I57" s="319">
        <v>1264654</v>
      </c>
      <c r="J57" s="320">
        <v>166140</v>
      </c>
      <c r="K57" s="321">
        <v>65</v>
      </c>
      <c r="L57" s="322">
        <v>174587</v>
      </c>
      <c r="M57" s="323">
        <v>19.100000000000001</v>
      </c>
      <c r="N57" s="324">
        <v>45.9</v>
      </c>
    </row>
    <row r="58" spans="1:14" x14ac:dyDescent="0.15">
      <c r="A58" s="248"/>
      <c r="B58" s="244"/>
      <c r="C58" s="244"/>
      <c r="D58" s="244"/>
      <c r="E58" s="244"/>
      <c r="F58" s="244"/>
      <c r="G58" s="325"/>
      <c r="H58" s="326" t="s">
        <v>511</v>
      </c>
      <c r="I58" s="327">
        <v>846255</v>
      </c>
      <c r="J58" s="328">
        <v>111174</v>
      </c>
      <c r="K58" s="329">
        <v>88.8</v>
      </c>
      <c r="L58" s="330">
        <v>79695</v>
      </c>
      <c r="M58" s="331">
        <v>17</v>
      </c>
      <c r="N58" s="332">
        <v>71.8</v>
      </c>
    </row>
    <row r="59" spans="1:14" x14ac:dyDescent="0.15">
      <c r="A59" s="248"/>
      <c r="B59" s="244"/>
      <c r="C59" s="244"/>
      <c r="D59" s="244"/>
      <c r="E59" s="244"/>
      <c r="F59" s="244"/>
      <c r="G59" s="310" t="s">
        <v>515</v>
      </c>
      <c r="H59" s="311"/>
      <c r="I59" s="319">
        <v>1473941</v>
      </c>
      <c r="J59" s="320">
        <v>197368</v>
      </c>
      <c r="K59" s="321">
        <v>18.8</v>
      </c>
      <c r="L59" s="322">
        <v>175675</v>
      </c>
      <c r="M59" s="323">
        <v>0.6</v>
      </c>
      <c r="N59" s="324">
        <v>18.2</v>
      </c>
    </row>
    <row r="60" spans="1:14" x14ac:dyDescent="0.15">
      <c r="A60" s="248"/>
      <c r="B60" s="244"/>
      <c r="C60" s="244"/>
      <c r="D60" s="244"/>
      <c r="E60" s="244"/>
      <c r="F60" s="244"/>
      <c r="G60" s="325"/>
      <c r="H60" s="326" t="s">
        <v>511</v>
      </c>
      <c r="I60" s="333">
        <v>1187417</v>
      </c>
      <c r="J60" s="328">
        <v>159001</v>
      </c>
      <c r="K60" s="329">
        <v>43</v>
      </c>
      <c r="L60" s="330">
        <v>87698</v>
      </c>
      <c r="M60" s="331">
        <v>10</v>
      </c>
      <c r="N60" s="332">
        <v>33</v>
      </c>
    </row>
    <row r="61" spans="1:14" x14ac:dyDescent="0.15">
      <c r="A61" s="248"/>
      <c r="B61" s="244"/>
      <c r="C61" s="244"/>
      <c r="D61" s="244"/>
      <c r="E61" s="244"/>
      <c r="F61" s="244"/>
      <c r="G61" s="310" t="s">
        <v>516</v>
      </c>
      <c r="H61" s="334"/>
      <c r="I61" s="335">
        <v>1321726</v>
      </c>
      <c r="J61" s="336">
        <v>170184</v>
      </c>
      <c r="K61" s="337">
        <v>5.2</v>
      </c>
      <c r="L61" s="338">
        <v>167117</v>
      </c>
      <c r="M61" s="339">
        <v>1.3</v>
      </c>
      <c r="N61" s="324">
        <v>3.9</v>
      </c>
    </row>
    <row r="62" spans="1:14" x14ac:dyDescent="0.15">
      <c r="A62" s="248"/>
      <c r="B62" s="244"/>
      <c r="C62" s="244"/>
      <c r="D62" s="244"/>
      <c r="E62" s="244"/>
      <c r="F62" s="244"/>
      <c r="G62" s="325"/>
      <c r="H62" s="326" t="s">
        <v>511</v>
      </c>
      <c r="I62" s="327">
        <v>778425</v>
      </c>
      <c r="J62" s="328">
        <v>101060</v>
      </c>
      <c r="K62" s="329">
        <v>17.899999999999999</v>
      </c>
      <c r="L62" s="330">
        <v>78644</v>
      </c>
      <c r="M62" s="331">
        <v>0.2</v>
      </c>
      <c r="N62" s="332">
        <v>17.7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F47" sqref="F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11.51</v>
      </c>
      <c r="G47" s="12">
        <v>12.33</v>
      </c>
      <c r="H47" s="12">
        <v>12.3</v>
      </c>
      <c r="I47" s="12">
        <v>12.38</v>
      </c>
      <c r="J47" s="13">
        <v>13.21</v>
      </c>
    </row>
    <row r="48" spans="2:10" ht="57.75" customHeight="1" x14ac:dyDescent="0.15">
      <c r="B48" s="14"/>
      <c r="C48" s="1141" t="s">
        <v>4</v>
      </c>
      <c r="D48" s="1141"/>
      <c r="E48" s="1142"/>
      <c r="F48" s="15">
        <v>2.5499999999999998</v>
      </c>
      <c r="G48" s="16">
        <v>3.58</v>
      </c>
      <c r="H48" s="16">
        <v>3.78</v>
      </c>
      <c r="I48" s="16">
        <v>3.23</v>
      </c>
      <c r="J48" s="17">
        <v>3.45</v>
      </c>
    </row>
    <row r="49" spans="2:10" ht="57.75" customHeight="1" thickBot="1" x14ac:dyDescent="0.2">
      <c r="B49" s="18"/>
      <c r="C49" s="1143" t="s">
        <v>5</v>
      </c>
      <c r="D49" s="1143"/>
      <c r="E49" s="1144"/>
      <c r="F49" s="19">
        <v>3.71</v>
      </c>
      <c r="G49" s="20">
        <v>1.31</v>
      </c>
      <c r="H49" s="20">
        <v>0.22</v>
      </c>
      <c r="I49" s="20" t="s">
        <v>523</v>
      </c>
      <c r="J49" s="21">
        <v>0.51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524</v>
      </c>
      <c r="D34" s="1151"/>
      <c r="E34" s="1152"/>
      <c r="F34" s="32">
        <v>35.07</v>
      </c>
      <c r="G34" s="33">
        <v>36.729999999999997</v>
      </c>
      <c r="H34" s="33">
        <v>36.94</v>
      </c>
      <c r="I34" s="33">
        <v>37.64</v>
      </c>
      <c r="J34" s="34">
        <v>39.31</v>
      </c>
      <c r="K34" s="22"/>
      <c r="L34" s="22"/>
      <c r="M34" s="22"/>
      <c r="N34" s="22"/>
      <c r="O34" s="22"/>
      <c r="P34" s="22"/>
    </row>
    <row r="35" spans="1:16" ht="39" customHeight="1" x14ac:dyDescent="0.15">
      <c r="A35" s="22"/>
      <c r="B35" s="35"/>
      <c r="C35" s="1145" t="s">
        <v>525</v>
      </c>
      <c r="D35" s="1146"/>
      <c r="E35" s="1147"/>
      <c r="F35" s="36">
        <v>3.48</v>
      </c>
      <c r="G35" s="37">
        <v>3.67</v>
      </c>
      <c r="H35" s="37">
        <v>3.72</v>
      </c>
      <c r="I35" s="37">
        <v>3.79</v>
      </c>
      <c r="J35" s="38">
        <v>4.08</v>
      </c>
      <c r="K35" s="22"/>
      <c r="L35" s="22"/>
      <c r="M35" s="22"/>
      <c r="N35" s="22"/>
      <c r="O35" s="22"/>
      <c r="P35" s="22"/>
    </row>
    <row r="36" spans="1:16" ht="39" customHeight="1" x14ac:dyDescent="0.15">
      <c r="A36" s="22"/>
      <c r="B36" s="35"/>
      <c r="C36" s="1145" t="s">
        <v>526</v>
      </c>
      <c r="D36" s="1146"/>
      <c r="E36" s="1147"/>
      <c r="F36" s="36">
        <v>2.5499999999999998</v>
      </c>
      <c r="G36" s="37">
        <v>3.57</v>
      </c>
      <c r="H36" s="37">
        <v>3.78</v>
      </c>
      <c r="I36" s="37">
        <v>3.22</v>
      </c>
      <c r="J36" s="38">
        <v>3.45</v>
      </c>
      <c r="K36" s="22"/>
      <c r="L36" s="22"/>
      <c r="M36" s="22"/>
      <c r="N36" s="22"/>
      <c r="O36" s="22"/>
      <c r="P36" s="22"/>
    </row>
    <row r="37" spans="1:16" ht="39" customHeight="1" x14ac:dyDescent="0.15">
      <c r="A37" s="22"/>
      <c r="B37" s="35"/>
      <c r="C37" s="1145" t="s">
        <v>527</v>
      </c>
      <c r="D37" s="1146"/>
      <c r="E37" s="1147"/>
      <c r="F37" s="36">
        <v>0.45</v>
      </c>
      <c r="G37" s="37">
        <v>0.32</v>
      </c>
      <c r="H37" s="37">
        <v>0.28999999999999998</v>
      </c>
      <c r="I37" s="37">
        <v>0.85</v>
      </c>
      <c r="J37" s="38">
        <v>1.54</v>
      </c>
      <c r="K37" s="22"/>
      <c r="L37" s="22"/>
      <c r="M37" s="22"/>
      <c r="N37" s="22"/>
      <c r="O37" s="22"/>
      <c r="P37" s="22"/>
    </row>
    <row r="38" spans="1:16" ht="39" customHeight="1" x14ac:dyDescent="0.15">
      <c r="A38" s="22"/>
      <c r="B38" s="35"/>
      <c r="C38" s="1145" t="s">
        <v>528</v>
      </c>
      <c r="D38" s="1146"/>
      <c r="E38" s="1147"/>
      <c r="F38" s="36">
        <v>0.06</v>
      </c>
      <c r="G38" s="37">
        <v>0</v>
      </c>
      <c r="H38" s="37">
        <v>0.05</v>
      </c>
      <c r="I38" s="37">
        <v>0.14000000000000001</v>
      </c>
      <c r="J38" s="38">
        <v>0.26</v>
      </c>
      <c r="K38" s="22"/>
      <c r="L38" s="22"/>
      <c r="M38" s="22"/>
      <c r="N38" s="22"/>
      <c r="O38" s="22"/>
      <c r="P38" s="22"/>
    </row>
    <row r="39" spans="1:16" ht="39" customHeight="1" x14ac:dyDescent="0.15">
      <c r="A39" s="22"/>
      <c r="B39" s="35"/>
      <c r="C39" s="1145" t="s">
        <v>529</v>
      </c>
      <c r="D39" s="1146"/>
      <c r="E39" s="1147"/>
      <c r="F39" s="36">
        <v>0.04</v>
      </c>
      <c r="G39" s="37">
        <v>0.03</v>
      </c>
      <c r="H39" s="37">
        <v>0.05</v>
      </c>
      <c r="I39" s="37">
        <v>0.02</v>
      </c>
      <c r="J39" s="38">
        <v>0.13</v>
      </c>
      <c r="K39" s="22"/>
      <c r="L39" s="22"/>
      <c r="M39" s="22"/>
      <c r="N39" s="22"/>
      <c r="O39" s="22"/>
      <c r="P39" s="22"/>
    </row>
    <row r="40" spans="1:16" ht="39" customHeight="1" x14ac:dyDescent="0.15">
      <c r="A40" s="22"/>
      <c r="B40" s="35"/>
      <c r="C40" s="1145" t="s">
        <v>530</v>
      </c>
      <c r="D40" s="1146"/>
      <c r="E40" s="1147"/>
      <c r="F40" s="36">
        <v>0.05</v>
      </c>
      <c r="G40" s="37">
        <v>0.05</v>
      </c>
      <c r="H40" s="37">
        <v>0.05</v>
      </c>
      <c r="I40" s="37">
        <v>7.0000000000000007E-2</v>
      </c>
      <c r="J40" s="38">
        <v>0.03</v>
      </c>
      <c r="K40" s="22"/>
      <c r="L40" s="22"/>
      <c r="M40" s="22"/>
      <c r="N40" s="22"/>
      <c r="O40" s="22"/>
      <c r="P40" s="22"/>
    </row>
    <row r="41" spans="1:16" ht="39" customHeight="1" x14ac:dyDescent="0.15">
      <c r="A41" s="22"/>
      <c r="B41" s="35"/>
      <c r="C41" s="1145" t="s">
        <v>531</v>
      </c>
      <c r="D41" s="1146"/>
      <c r="E41" s="1147"/>
      <c r="F41" s="36">
        <v>0.04</v>
      </c>
      <c r="G41" s="37">
        <v>0.04</v>
      </c>
      <c r="H41" s="37">
        <v>0.02</v>
      </c>
      <c r="I41" s="37">
        <v>0.01</v>
      </c>
      <c r="J41" s="38">
        <v>0.02</v>
      </c>
      <c r="K41" s="22"/>
      <c r="L41" s="22"/>
      <c r="M41" s="22"/>
      <c r="N41" s="22"/>
      <c r="O41" s="22"/>
      <c r="P41" s="22"/>
    </row>
    <row r="42" spans="1:16" ht="39" customHeight="1" x14ac:dyDescent="0.15">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533</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1150</v>
      </c>
      <c r="L45" s="60">
        <v>1070</v>
      </c>
      <c r="M45" s="60">
        <v>1025</v>
      </c>
      <c r="N45" s="60">
        <v>1054</v>
      </c>
      <c r="O45" s="61">
        <v>1036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v>297</v>
      </c>
      <c r="L47" s="64">
        <v>297</v>
      </c>
      <c r="M47" s="64">
        <v>297</v>
      </c>
      <c r="N47" s="64">
        <v>297</v>
      </c>
      <c r="O47" s="65">
        <v>297</v>
      </c>
      <c r="P47" s="48"/>
      <c r="Q47" s="48"/>
      <c r="R47" s="48"/>
      <c r="S47" s="48"/>
      <c r="T47" s="48"/>
      <c r="U47" s="48"/>
    </row>
    <row r="48" spans="1:21" ht="30.75" customHeight="1" x14ac:dyDescent="0.15">
      <c r="A48" s="48"/>
      <c r="B48" s="1163"/>
      <c r="C48" s="1164"/>
      <c r="D48" s="62"/>
      <c r="E48" s="1155" t="s">
        <v>15</v>
      </c>
      <c r="F48" s="1155"/>
      <c r="G48" s="1155"/>
      <c r="H48" s="1155"/>
      <c r="I48" s="1155"/>
      <c r="J48" s="1156"/>
      <c r="K48" s="63">
        <v>355</v>
      </c>
      <c r="L48" s="64">
        <v>310</v>
      </c>
      <c r="M48" s="64">
        <v>312</v>
      </c>
      <c r="N48" s="64">
        <v>296</v>
      </c>
      <c r="O48" s="65">
        <v>290</v>
      </c>
      <c r="P48" s="48"/>
      <c r="Q48" s="48"/>
      <c r="R48" s="48"/>
      <c r="S48" s="48"/>
      <c r="T48" s="48"/>
      <c r="U48" s="48"/>
    </row>
    <row r="49" spans="1:21" ht="30.75" customHeight="1" x14ac:dyDescent="0.15">
      <c r="A49" s="48"/>
      <c r="B49" s="1163"/>
      <c r="C49" s="1164"/>
      <c r="D49" s="62"/>
      <c r="E49" s="1155" t="s">
        <v>16</v>
      </c>
      <c r="F49" s="1155"/>
      <c r="G49" s="1155"/>
      <c r="H49" s="1155"/>
      <c r="I49" s="1155"/>
      <c r="J49" s="1156"/>
      <c r="K49" s="63">
        <v>61</v>
      </c>
      <c r="L49" s="64">
        <v>39</v>
      </c>
      <c r="M49" s="64">
        <v>30</v>
      </c>
      <c r="N49" s="64">
        <v>40</v>
      </c>
      <c r="O49" s="65">
        <v>29</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1462</v>
      </c>
      <c r="L52" s="64">
        <v>1362</v>
      </c>
      <c r="M52" s="64">
        <v>1311</v>
      </c>
      <c r="N52" s="64">
        <v>1299</v>
      </c>
      <c r="O52" s="65">
        <v>1299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401</v>
      </c>
      <c r="L53" s="69">
        <v>354</v>
      </c>
      <c r="M53" s="69">
        <v>353</v>
      </c>
      <c r="N53" s="69">
        <v>388</v>
      </c>
      <c r="O53" s="70">
        <v>353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2016-04-09T08:59:53Z</cp:lastPrinted>
  <dcterms:created xsi:type="dcterms:W3CDTF">2016-02-15T00:29:41Z</dcterms:created>
  <dcterms:modified xsi:type="dcterms:W3CDTF">2016-04-09T08:59:57Z</dcterms:modified>
  <cp:category/>
</cp:coreProperties>
</file>