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0_各課\01総務課\財政係\決算統計\H29_決算統計\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<sst xmlns="http://schemas.openxmlformats.org/spreadsheetml/2006/main" count="1025" uniqueCount="591">
  <si>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</si>
  <si>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</si>
  <si>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</si>
  <si>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</si>
  <si>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</si>
  <si>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</si>
  <si>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</si>
  <si>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</si>
  <si>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</si>
  <si>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</si>
  <si>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</si>
  <si>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</si>
  <si>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</si>
  <si>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</si>
  <si>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</si>
  <si>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</si>
  <si>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</si>
  <si>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</si>
  <si>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</si>
  <si>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</si>
  <si>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</si>
  <si>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</si>
  <si>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</si>
  <si>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</si>
  <si>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</si>
  <si>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</si>
  <si>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</si>
  <si>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</si>
  <si>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</si>
  <si>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</si>
  <si>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</si>
  <si>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</si>
  <si>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</si>
  <si>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</si>
  <si>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</si>
  <si>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</si>
  <si>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</si>
  <si>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</si>
  <si>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</si>
  <si>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</si>
  <si>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</si>
  <si>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</si>
  <si>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</si>
  <si>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</si>
  <si>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</si>
  <si>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</si>
  <si>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</si>
  <si>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</si>
  <si>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</si>
  <si>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</si>
  <si>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</si>
  <si>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</si>
  <si>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</si>
  <si>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</si>
  <si>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</si>
  <si>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</si>
  <si>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</si>
  <si>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</si>
  <si>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</si>
  <si>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</si>
  <si>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</si>
  <si>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</si>
  <si>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</si>
  <si>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</si>
  <si>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</si>
  <si>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</si>
  <si>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</si>
  <si>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</si>
  <si>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</si>
  <si>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</si>
  <si>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</si>
  <si>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</si>
  <si>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</si>
  <si>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</si>
  <si>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</si>
  <si>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</si>
  <si>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</si>
  <si>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</si>
  <si>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</si>
  <si>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</si>
  <si>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</si>
  <si>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</si>
  <si>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</si>
  <si>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</si>
  <si>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</si>
  <si>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</si>
  <si>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</si>
  <si>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</si>
  <si>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</si>
  <si>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</si>
  <si>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</si>
  <si>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</si>
  <si>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広尾町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</si>
  <si>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</si>
  <si>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</si>
  <si>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</si>
  <si>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</si>
  <si>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</si>
  <si>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</si>
  <si>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</si>
  <si>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</si>
  <si>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</si>
  <si>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</si>
  <si>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</si>
  <si>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</si>
  <si>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</si>
  <si>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</si>
  <si>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</si>
  <si>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</si>
  <si>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</si>
  <si>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</si>
  <si>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</si>
  <si>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</si>
  <si>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</si>
  <si>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</si>
  <si>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</si>
  <si>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</si>
  <si>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</si>
  <si>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</si>
  <si>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</si>
  <si>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</si>
  <si>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</si>
  <si>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</si>
  <si>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</si>
  <si>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</si>
  <si>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</si>
  <si>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</si>
  <si>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</si>
  <si>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</si>
  <si>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</si>
  <si>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</si>
  <si>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</si>
  <si>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</si>
  <si>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</si>
  <si>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</si>
  <si>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</si>
  <si>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</si>
  <si>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</si>
  <si>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</si>
  <si>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</si>
  <si>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</si>
  <si>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</si>
  <si>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</si>
  <si>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</si>
  <si>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</si>
  <si>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</si>
  <si>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</si>
  <si>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国民健康保険病院事業会計</t>
    <phoneticPr fontId="5"/>
  </si>
  <si>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</si>
  <si>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</si>
  <si>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</si>
  <si>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</si>
  <si>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</si>
  <si>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</si>
  <si>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</si>
  <si>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</si>
  <si>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</si>
  <si>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</si>
  <si>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</si>
  <si>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</si>
  <si>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</si>
  <si>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</si>
  <si>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</si>
  <si>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</si>
  <si>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</si>
  <si>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</si>
  <si>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</si>
  <si>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</si>
  <si>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</si>
  <si>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</si>
  <si>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</si>
  <si>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</si>
  <si>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</si>
  <si>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</si>
  <si>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</si>
  <si>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</si>
  <si>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</si>
  <si>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</si>
  <si>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</si>
  <si>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</si>
  <si>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</si>
  <si>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</si>
  <si>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</si>
  <si>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</si>
  <si>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</si>
  <si>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</si>
  <si>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</si>
  <si>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</si>
  <si>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</si>
  <si>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</si>
  <si>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</si>
  <si>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</si>
  <si>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</si>
  <si>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</si>
  <si>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</si>
  <si>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</si>
  <si>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</si>
  <si>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</si>
  <si>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</si>
  <si>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</si>
  <si>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</si>
  <si>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</si>
  <si>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</si>
  <si>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</si>
  <si>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</si>
  <si>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</si>
  <si>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</si>
  <si>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</si>
  <si>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</si>
  <si>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</si>
  <si>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</si>
  <si>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</si>
  <si>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</si>
  <si>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北海道広尾町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</si>
  <si>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</si>
  <si>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</si>
  <si>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</si>
  <si>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</si>
  <si>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</si>
  <si>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</si>
  <si>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</si>
  <si>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</si>
  <si>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</si>
  <si>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</si>
  <si>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</si>
  <si>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</si>
  <si>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</si>
  <si>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</si>
  <si>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</si>
  <si>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</si>
  <si>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</si>
  <si>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</si>
  <si>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</si>
  <si>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</si>
  <si>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</si>
  <si>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</si>
  <si>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</si>
  <si>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</si>
  <si>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</si>
  <si>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</si>
  <si>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</si>
  <si>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</si>
  <si>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</si>
  <si>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</si>
  <si>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</si>
  <si>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</si>
  <si>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</si>
  <si>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</si>
  <si>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</si>
  <si>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</si>
  <si>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</si>
  <si>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</si>
  <si>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</si>
  <si>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</si>
  <si>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</si>
  <si>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</si>
  <si>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</si>
  <si>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</si>
  <si>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</si>
  <si>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</si>
  <si>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</si>
  <si>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</si>
  <si>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</si>
  <si>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</si>
  <si>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</si>
  <si>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</si>
  <si>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</si>
  <si>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</si>
  <si>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</si>
  <si>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</si>
  <si>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</si>
  <si>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</si>
  <si>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</si>
  <si>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</si>
  <si>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</si>
  <si>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</si>
  <si>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</si>
  <si>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</si>
  <si>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</si>
  <si>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</si>
  <si>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</si>
  <si>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</si>
  <si>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</si>
  <si>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</si>
  <si>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</si>
  <si>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</si>
  <si>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</si>
  <si>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</si>
  <si>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</si>
  <si>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</si>
  <si>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</si>
  <si>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</si>
  <si>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</si>
  <si>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</si>
  <si>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</si>
  <si>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</si>
  <si>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</si>
  <si>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</si>
  <si>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</si>
  <si>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</si>
  <si>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</si>
  <si>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</si>
  <si>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</si>
  <si>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</si>
  <si>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</si>
  <si>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</si>
  <si>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</si>
  <si>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</si>
  <si>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</si>
  <si>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</si>
  <si>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</si>
  <si>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</si>
  <si>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</si>
  <si>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</si>
  <si>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</si>
  <si>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</si>
  <si>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</si>
  <si>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</si>
  <si>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</si>
  <si>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</si>
  <si>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</si>
  <si>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</si>
  <si>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</si>
  <si>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</si>
  <si>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</si>
  <si>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</si>
  <si>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</si>
  <si>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</si>
  <si>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</si>
  <si>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</si>
  <si>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</si>
  <si>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</si>
  <si>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</si>
  <si>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</si>
  <si>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</si>
  <si>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</si>
  <si>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</si>
  <si>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</si>
  <si>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</si>
  <si>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</si>
  <si>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</si>
  <si>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</si>
  <si>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</si>
  <si>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</si>
  <si>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</si>
  <si>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</si>
  <si>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</si>
  <si>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</si>
  <si>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</si>
  <si>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</si>
  <si>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</si>
  <si>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</si>
  <si>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</si>
  <si>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</si>
  <si>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</si>
  <si>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</si>
  <si>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</si>
  <si>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</si>
  <si>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</si>
  <si>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</si>
  <si>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</si>
  <si>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</si>
  <si>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北海道広尾町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</si>
  <si>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</si>
  <si>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</si>
  <si>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</si>
  <si>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</si>
  <si>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</si>
  <si>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</si>
  <si>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</si>
  <si>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</si>
  <si>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</si>
  <si>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</si>
  <si>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</si>
  <si>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</si>
  <si>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</si>
  <si>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</si>
  <si>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</si>
  <si>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</si>
  <si>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</si>
  <si>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</si>
  <si>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</si>
  <si>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</si>
  <si>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</si>
  <si>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</si>
  <si>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</si>
  <si>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</si>
  <si>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</si>
  <si>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</si>
  <si>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</si>
  <si>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</si>
  <si>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</si>
  <si>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</si>
  <si>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</si>
  <si>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</si>
  <si>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</si>
  <si>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</si>
  <si>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</si>
  <si>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</si>
  <si>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</si>
  <si>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</si>
  <si>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</si>
  <si>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</si>
  <si>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</si>
  <si>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</si>
  <si>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</si>
  <si>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</si>
  <si>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法非適用企業</t>
    <phoneticPr fontId="5"/>
  </si>
  <si>
    <t>港湾管理特別会計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</si>
  <si>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</si>
  <si>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</si>
  <si>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</si>
  <si>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</si>
  <si>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</si>
  <si>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</si>
  <si>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</si>
  <si>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</si>
  <si>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</si>
  <si>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</si>
  <si>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</si>
  <si>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</si>
  <si>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</si>
  <si>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</si>
  <si>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</si>
  <si>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</si>
  <si>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</si>
  <si>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</si>
  <si>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</si>
  <si>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</si>
  <si>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</si>
  <si>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</si>
  <si>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</si>
  <si>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</si>
  <si>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</si>
  <si>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</si>
  <si>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</si>
  <si>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</si>
  <si>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</si>
  <si>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</si>
  <si>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</si>
  <si>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</si>
  <si>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</si>
  <si>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</si>
  <si>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</si>
  <si>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</si>
  <si>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</si>
  <si>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</si>
  <si>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</si>
  <si>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</si>
  <si>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</si>
  <si>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</si>
  <si>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</si>
  <si>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</si>
  <si>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</si>
  <si>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</si>
  <si>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</si>
  <si>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</si>
  <si>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</si>
  <si>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</si>
  <si>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</si>
  <si>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</si>
  <si>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</si>
  <si>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</si>
  <si>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</si>
  <si>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</si>
  <si>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</si>
  <si>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</si>
  <si>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</si>
  <si>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</si>
  <si>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</si>
  <si>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</si>
  <si>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</si>
  <si>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</si>
  <si>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</si>
  <si>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</si>
  <si>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</si>
  <si>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</si>
  <si>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</si>
  <si>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</si>
  <si>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</si>
  <si>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</si>
  <si>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</si>
  <si>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</si>
  <si>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</si>
  <si>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</si>
  <si>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</si>
  <si>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</si>
  <si>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</si>
  <si>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</si>
  <si>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</si>
  <si>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</si>
  <si>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</si>
  <si>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</si>
  <si>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</si>
  <si>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</si>
  <si>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</si>
  <si>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</si>
  <si>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</si>
  <si>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</si>
  <si>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</si>
  <si>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</si>
  <si>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</si>
  <si>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</si>
  <si>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</si>
  <si>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</si>
  <si>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</si>
  <si>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</si>
  <si>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</si>
  <si>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</si>
  <si>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</si>
  <si>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</si>
  <si>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</si>
  <si>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</si>
  <si>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</si>
  <si>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</si>
  <si>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</si>
  <si>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</si>
  <si>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</si>
  <si>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</si>
  <si>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</si>
  <si>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</si>
  <si>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</si>
  <si>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</si>
  <si>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</si>
  <si>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</si>
  <si>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</si>
  <si>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</si>
  <si>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</si>
  <si>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</si>
  <si>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</si>
  <si>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</si>
  <si>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</si>
  <si>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</si>
  <si>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</si>
  <si>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</si>
  <si>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</si>
  <si>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</si>
  <si>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</si>
  <si>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</si>
  <si>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</si>
  <si>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</si>
  <si>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</si>
  <si>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</si>
  <si>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</si>
  <si>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</si>
  <si>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</si>
  <si>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</si>
  <si>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</si>
  <si>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</si>
  <si>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</si>
  <si>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</si>
  <si>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</si>
  <si>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</si>
  <si>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</si>
  <si>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</si>
  <si>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0.57</t>
  </si>
  <si>
    <t>▲ 1.44</t>
  </si>
  <si>
    <t>国民健康保険病院事業会計</t>
  </si>
  <si>
    <t>▲ 0.27</t>
  </si>
  <si>
    <t>港湾管理特別会計</t>
  </si>
  <si>
    <t>水道事業会計</t>
  </si>
  <si>
    <t>一般会計</t>
  </si>
  <si>
    <t>介護保険特別会計</t>
  </si>
  <si>
    <t>国民健康保険事業勘定特別会計</t>
  </si>
  <si>
    <t>簡易水道事業特別会計</t>
  </si>
  <si>
    <t>下水道事業特別会計</t>
  </si>
  <si>
    <t>その他会計（赤字）</t>
  </si>
  <si>
    <t>その他会計（黒字）</t>
  </si>
  <si>
    <t>広尾町水産加工排水処理公社</t>
  </si>
  <si>
    <t>広尾産業流通振興公社</t>
  </si>
  <si>
    <t>まちづくり基金</t>
    <rPh sb="5" eb="7">
      <t>キキン</t>
    </rPh>
    <phoneticPr fontId="11"/>
  </si>
  <si>
    <t>地域福祉振興基金</t>
    <rPh sb="0" eb="2">
      <t>チイキ</t>
    </rPh>
    <rPh sb="2" eb="4">
      <t>フクシ</t>
    </rPh>
    <rPh sb="4" eb="6">
      <t>シンコウ</t>
    </rPh>
    <rPh sb="6" eb="8">
      <t>キキン</t>
    </rPh>
    <phoneticPr fontId="11"/>
  </si>
  <si>
    <t>教育振興基金</t>
    <rPh sb="0" eb="2">
      <t>キョウイク</t>
    </rPh>
    <rPh sb="2" eb="4">
      <t>シンコウ</t>
    </rPh>
    <rPh sb="4" eb="6">
      <t>キキン</t>
    </rPh>
    <phoneticPr fontId="11"/>
  </si>
  <si>
    <t>老人福祉施設振興基金</t>
    <rPh sb="0" eb="2">
      <t>ロウジン</t>
    </rPh>
    <rPh sb="2" eb="4">
      <t>フクシ</t>
    </rPh>
    <rPh sb="4" eb="6">
      <t>シセツ</t>
    </rPh>
    <rPh sb="6" eb="8">
      <t>シンコウ</t>
    </rPh>
    <rPh sb="8" eb="10">
      <t>キキン</t>
    </rPh>
    <phoneticPr fontId="11"/>
  </si>
  <si>
    <t>農山漁村ふるさと事業基金</t>
    <rPh sb="0" eb="4">
      <t>ノウサンギョソン</t>
    </rPh>
    <rPh sb="8" eb="10">
      <t>ジギョウ</t>
    </rPh>
    <rPh sb="10" eb="12">
      <t>キキン</t>
    </rPh>
    <phoneticPr fontId="11"/>
  </si>
  <si>
    <t>とかち広域消防事務組合</t>
    <rPh sb="3" eb="5">
      <t>コウイキ</t>
    </rPh>
    <rPh sb="5" eb="7">
      <t>ショウボウ</t>
    </rPh>
    <rPh sb="7" eb="9">
      <t>ジム</t>
    </rPh>
    <rPh sb="9" eb="11">
      <t>クミアイ</t>
    </rPh>
    <phoneticPr fontId="5"/>
  </si>
  <si>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5"/>
  </si>
  <si>
    <t>南十勝複合事務組合</t>
    <rPh sb="0" eb="9">
      <t>ミナミトカチ</t>
    </rPh>
    <phoneticPr fontId="5"/>
  </si>
  <si>
    <t>十勝圏複合事務組合</t>
    <rPh sb="0" eb="9">
      <t>トカチケン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</si>
  <si>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</si>
  <si>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</si>
  <si>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</si>
  <si>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</si>
  <si>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</si>
  <si>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</si>
  <si>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</si>
  <si>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</si>
  <si>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</si>
  <si>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までは減少傾向にあるが、平成17年度に同意を受けた港湾事業に係る一般公共事業債の満期一括償還金が28年度から始まり、今後は実質公債費率の悪化が見込まれる。行政改革の取り組みを推進し、償還財源確保に努め、後年次の公債費の負担軽減を図りたい。</t>
    <phoneticPr fontId="5"/>
  </si>
  <si>
    <t>実質公債費比率</t>
    <phoneticPr fontId="5"/>
  </si>
  <si>
    <t>有形固定資産減価償却率は類似団体とほぼ同じ水準であるが、将来負担比率が高いため、計画的な施設・設備の更新が必要であります。</t>
    <rPh sb="0" eb="2">
      <t>ユウケイ</t>
    </rPh>
    <rPh sb="2" eb="4">
      <t>コテイ</t>
    </rPh>
    <rPh sb="4" eb="6">
      <t>シサン</t>
    </rPh>
    <rPh sb="6" eb="8">
      <t>ゲンカ</t>
    </rPh>
    <rPh sb="8" eb="10">
      <t>ショウキャク</t>
    </rPh>
    <rPh sb="10" eb="11">
      <t>リツ</t>
    </rPh>
    <rPh sb="12" eb="14">
      <t>ルイジ</t>
    </rPh>
    <rPh sb="14" eb="16">
      <t>ダンタイ</t>
    </rPh>
    <rPh sb="19" eb="20">
      <t>オナ</t>
    </rPh>
    <rPh sb="21" eb="23">
      <t>スイジュン</t>
    </rPh>
    <rPh sb="28" eb="30">
      <t>ショウライ</t>
    </rPh>
    <rPh sb="30" eb="32">
      <t>フタン</t>
    </rPh>
    <rPh sb="32" eb="34">
      <t>ヒリツ</t>
    </rPh>
    <rPh sb="35" eb="36">
      <t>タカ</t>
    </rPh>
    <rPh sb="40" eb="43">
      <t>ケイカクテキ</t>
    </rPh>
    <rPh sb="44" eb="46">
      <t>シセツ</t>
    </rPh>
    <rPh sb="47" eb="49">
      <t>セツビ</t>
    </rPh>
    <rPh sb="50" eb="52">
      <t>コウシン</t>
    </rPh>
    <rPh sb="53" eb="5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</si>
</sst>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1"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20" applyFont="1" applyBorder="1" applyAlignment="1" applyProtection="1">
      <alignment horizontal="left" vertical="center" wrapText="1"/>
      <protection locked="0"/>
    </xf>
    <xf numFmtId="0" fontId="29" fillId="0" borderId="99" xfId="20" applyFont="1" applyBorder="1" applyAlignment="1" applyProtection="1">
      <alignment horizontal="left" vertical="center" wrapText="1"/>
      <protection locked="0"/>
    </xf>
    <xf numFmtId="0" fontId="29"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0" fontId="29" fillId="0" borderId="112" xfId="20" applyFont="1" applyBorder="1" applyAlignment="1" applyProtection="1">
      <alignment horizontal="left" vertical="center" wrapText="1"/>
      <protection locked="0"/>
    </xf>
    <xf numFmtId="0" fontId="29" fillId="0" borderId="113" xfId="20" applyFont="1" applyBorder="1" applyAlignment="1" applyProtection="1">
      <alignment horizontal="left" vertical="center" wrapText="1"/>
      <protection locked="0"/>
    </xf>
    <xf numFmtId="0" fontId="29" fillId="0" borderId="114" xfId="20" applyFont="1" applyBorder="1" applyAlignment="1" applyProtection="1">
      <alignment horizontal="left" vertical="center" wrapTex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BCEE-4948-8C3D-9932D50155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166140</c:v>
                </c:pt>
                <c:pt idx="1">
                  <c:v>197368</c:v>
                </c:pt>
                <c:pt idx="2">
                  <c:v>195399</c:v>
                </c:pt>
                <c:pt idx="3">
                  <c:v>285371</c:v>
                </c:pt>
                <c:pt idx="4">
                  <c:v>131662</c:v>
                </c:pt>
              </c:numCache>
            </c:numRef>
          </c:val>
          <c:smooth val="0"/>
          <c:extLst xmlns:c16r2="http://schemas.microsoft.com/office/drawing/2015/06/chart">
            <c:ext xmlns:c16="http://schemas.microsoft.com/office/drawing/2014/chart" uri="{C3380CC4-5D6E-409C-BE32-E72D297353CC}">
              <c16:uniqueId val="{00000001-BCEE-4948-8C3D-9932D501553E}"/>
            </c:ext>
          </c:extLst>
        </c:ser>
        <c:dLbls>
          <c:showLegendKey val="0"/>
          <c:showVal val="0"/>
          <c:showCatName val="0"/>
          <c:showSerName val="0"/>
          <c:showPercent val="0"/>
          <c:showBubbleSize val="0"/>
        </c:dLbls>
        <c:marker val="1"/>
        <c:smooth val="0"/>
        <c:axId val="189751000"/>
        <c:axId val="189751384"/>
      </c:lineChart>
      <c:catAx>
        <c:axId val="189751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751384"/>
        <c:crosses val="autoZero"/>
        <c:auto val="1"/>
        <c:lblAlgn val="ctr"/>
        <c:lblOffset val="100"/>
        <c:tickLblSkip val="1"/>
        <c:tickMarkSkip val="1"/>
        <c:noMultiLvlLbl val="0"/>
      </c:catAx>
      <c:valAx>
        <c:axId val="1897513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751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3.23</c:v>
                </c:pt>
                <c:pt idx="1">
                  <c:v>3.45</c:v>
                </c:pt>
                <c:pt idx="2">
                  <c:v>4.01</c:v>
                </c:pt>
                <c:pt idx="3">
                  <c:v>4.43</c:v>
                </c:pt>
                <c:pt idx="4">
                  <c:v>3.12</c:v>
                </c:pt>
              </c:numCache>
            </c:numRef>
          </c:val>
          <c:extLst xmlns:c16r2="http://schemas.microsoft.com/office/drawing/2015/06/chart">
            <c:ext xmlns:c16="http://schemas.microsoft.com/office/drawing/2014/chart" uri="{C3380CC4-5D6E-409C-BE32-E72D297353CC}">
              <c16:uniqueId val="{00000000-8F31-4FF1-93A0-4DA719423E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12.38</c:v>
                </c:pt>
                <c:pt idx="1">
                  <c:v>13.21</c:v>
                </c:pt>
                <c:pt idx="2">
                  <c:v>13.74</c:v>
                </c:pt>
                <c:pt idx="3">
                  <c:v>14.36</c:v>
                </c:pt>
                <c:pt idx="4">
                  <c:v>14.81</c:v>
                </c:pt>
              </c:numCache>
            </c:numRef>
          </c:val>
          <c:extLst xmlns:c16r2="http://schemas.microsoft.com/office/drawing/2015/06/chart">
            <c:ext xmlns:c16="http://schemas.microsoft.com/office/drawing/2014/chart" uri="{C3380CC4-5D6E-409C-BE32-E72D297353CC}">
              <c16:uniqueId val="{00000001-8F31-4FF1-93A0-4DA719423E6D}"/>
            </c:ext>
          </c:extLst>
        </c:ser>
        <c:dLbls>
          <c:showLegendKey val="0"/>
          <c:showVal val="0"/>
          <c:showCatName val="0"/>
          <c:showSerName val="0"/>
          <c:showPercent val="0"/>
          <c:showBubbleSize val="0"/>
        </c:dLbls>
        <c:gapWidth val="250"/>
        <c:overlap val="100"/>
        <c:axId val="301610416"/>
        <c:axId val="30161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-0.56999999999999995</c:v>
                </c:pt>
                <c:pt idx="1">
                  <c:v>0.51</c:v>
                </c:pt>
                <c:pt idx="2">
                  <c:v>5.96</c:v>
                </c:pt>
                <c:pt idx="3">
                  <c:v>0.24</c:v>
                </c:pt>
                <c:pt idx="4">
                  <c:v>-1.44</c:v>
                </c:pt>
              </c:numCache>
            </c:numRef>
          </c:val>
          <c:smooth val="0"/>
          <c:extLst xmlns:c16r2="http://schemas.microsoft.com/office/drawing/2015/06/chart">
            <c:ext xmlns:c16="http://schemas.microsoft.com/office/drawing/2014/chart" uri="{C3380CC4-5D6E-409C-BE32-E72D297353CC}">
              <c16:uniqueId val="{00000002-8F31-4FF1-93A0-4DA719423E6D}"/>
            </c:ext>
          </c:extLst>
        </c:ser>
        <c:dLbls>
          <c:showLegendKey val="0"/>
          <c:showVal val="0"/>
          <c:showCatName val="0"/>
          <c:showSerName val="0"/>
          <c:showPercent val="0"/>
          <c:showBubbleSize val="0"/>
        </c:dLbls>
        <c:marker val="1"/>
        <c:smooth val="0"/>
        <c:axId val="301610416"/>
        <c:axId val="301610800"/>
      </c:lineChart>
      <c:catAx>
        <c:axId val="30161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610800"/>
        <c:crosses val="autoZero"/>
        <c:auto val="1"/>
        <c:lblAlgn val="ctr"/>
        <c:lblOffset val="100"/>
        <c:tickLblSkip val="1"/>
        <c:tickMarkSkip val="1"/>
        <c:noMultiLvlLbl val="0"/>
      </c:catAx>
      <c:valAx>
        <c:axId val="30161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1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0-FF1D-417F-8A8E-C58FEB5D3F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1D-417F-8A8E-C58FEB5D3F44}"/>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0.03</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FF1D-417F-8A8E-C58FEB5D3F4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FF1D-417F-8A8E-C58FEB5D3F44}"/>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0.13</c:v>
                </c:pt>
                <c:pt idx="4">
                  <c:v>#N/A</c:v>
                </c:pt>
                <c:pt idx="5">
                  <c:v>0.09</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4-FF1D-417F-8A8E-C58FEB5D3F4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0.26</c:v>
                </c:pt>
                <c:pt idx="4">
                  <c:v>#N/A</c:v>
                </c:pt>
                <c:pt idx="5">
                  <c:v>0.33</c:v>
                </c:pt>
                <c:pt idx="6">
                  <c:v>#N/A</c:v>
                </c:pt>
                <c:pt idx="7">
                  <c:v>0.44</c:v>
                </c:pt>
                <c:pt idx="8">
                  <c:v>#N/A</c:v>
                </c:pt>
                <c:pt idx="9">
                  <c:v>0.62</c:v>
                </c:pt>
              </c:numCache>
            </c:numRef>
          </c:val>
          <c:extLst xmlns:c16r2="http://schemas.microsoft.com/office/drawing/2015/06/chart">
            <c:ext xmlns:c16="http://schemas.microsoft.com/office/drawing/2014/chart" uri="{C3380CC4-5D6E-409C-BE32-E72D297353CC}">
              <c16:uniqueId val="{00000005-FF1D-417F-8A8E-C58FEB5D3F4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3.22</c:v>
                </c:pt>
                <c:pt idx="2">
                  <c:v>#N/A</c:v>
                </c:pt>
                <c:pt idx="3">
                  <c:v>3.45</c:v>
                </c:pt>
                <c:pt idx="4">
                  <c:v>#N/A</c:v>
                </c:pt>
                <c:pt idx="5">
                  <c:v>4</c:v>
                </c:pt>
                <c:pt idx="6">
                  <c:v>#N/A</c:v>
                </c:pt>
                <c:pt idx="7">
                  <c:v>4.42</c:v>
                </c:pt>
                <c:pt idx="8">
                  <c:v>#N/A</c:v>
                </c:pt>
                <c:pt idx="9">
                  <c:v>3.12</c:v>
                </c:pt>
              </c:numCache>
            </c:numRef>
          </c:val>
          <c:extLst xmlns:c16r2="http://schemas.microsoft.com/office/drawing/2015/06/chart">
            <c:ext xmlns:c16="http://schemas.microsoft.com/office/drawing/2014/chart" uri="{C3380CC4-5D6E-409C-BE32-E72D297353CC}">
              <c16:uniqueId val="{00000006-FF1D-417F-8A8E-C58FEB5D3F4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3.79</c:v>
                </c:pt>
                <c:pt idx="2">
                  <c:v>#N/A</c:v>
                </c:pt>
                <c:pt idx="3">
                  <c:v>4.08</c:v>
                </c:pt>
                <c:pt idx="4">
                  <c:v>#N/A</c:v>
                </c:pt>
                <c:pt idx="5">
                  <c:v>3.96</c:v>
                </c:pt>
                <c:pt idx="6">
                  <c:v>#N/A</c:v>
                </c:pt>
                <c:pt idx="7">
                  <c:v>4.18</c:v>
                </c:pt>
                <c:pt idx="8">
                  <c:v>#N/A</c:v>
                </c:pt>
                <c:pt idx="9">
                  <c:v>3.86</c:v>
                </c:pt>
              </c:numCache>
            </c:numRef>
          </c:val>
          <c:extLst xmlns:c16r2="http://schemas.microsoft.com/office/drawing/2015/06/chart">
            <c:ext xmlns:c16="http://schemas.microsoft.com/office/drawing/2014/chart" uri="{C3380CC4-5D6E-409C-BE32-E72D297353CC}">
              <c16:uniqueId val="{00000007-FF1D-417F-8A8E-C58FEB5D3F44}"/>
            </c:ext>
          </c:extLst>
        </c:ser>
        <c:ser>
          <c:idx val="8"/>
          <c:order val="8"/>
          <c:tx>
            <c:strRef>
              <c:f>データシート!$A$35</c:f>
              <c:strCache>
                <c:ptCount val="1"/>
                <c:pt idx="0">
                  <c:v>港湾管理特別会計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37.64</c:v>
                </c:pt>
                <c:pt idx="2">
                  <c:v>#N/A</c:v>
                </c:pt>
                <c:pt idx="3">
                  <c:v>39.31</c:v>
                </c:pt>
                <c:pt idx="4">
                  <c:v>#N/A</c:v>
                </c:pt>
                <c:pt idx="5">
                  <c:v>35.78</c:v>
                </c:pt>
                <c:pt idx="6">
                  <c:v>#N/A</c:v>
                </c:pt>
                <c:pt idx="7">
                  <c:v>37.729999999999997</c:v>
                </c:pt>
                <c:pt idx="8">
                  <c:v>#N/A</c:v>
                </c:pt>
                <c:pt idx="9">
                  <c:v>43.47</c:v>
                </c:pt>
              </c:numCache>
            </c:numRef>
          </c:val>
          <c:extLst xmlns:c16r2="http://schemas.microsoft.com/office/drawing/2015/06/chart">
            <c:ext xmlns:c16="http://schemas.microsoft.com/office/drawing/2014/chart" uri="{C3380CC4-5D6E-409C-BE32-E72D297353CC}">
              <c16:uniqueId val="{00000008-FF1D-417F-8A8E-C58FEB5D3F44}"/>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0.85</c:v>
                </c:pt>
                <c:pt idx="2">
                  <c:v>#N/A</c:v>
                </c:pt>
                <c:pt idx="3">
                  <c:v>1.54</c:v>
                </c:pt>
                <c:pt idx="4">
                  <c:v>#N/A</c:v>
                </c:pt>
                <c:pt idx="5">
                  <c:v>0.65</c:v>
                </c:pt>
                <c:pt idx="6">
                  <c:v>#N/A</c:v>
                </c:pt>
                <c:pt idx="7">
                  <c:v>0</c:v>
                </c:pt>
                <c:pt idx="8">
                  <c:v>0.27</c:v>
                </c:pt>
                <c:pt idx="9">
                  <c:v>#N/A</c:v>
                </c:pt>
              </c:numCache>
            </c:numRef>
          </c:val>
          <c:extLst xmlns:c16r2="http://schemas.microsoft.com/office/drawing/2015/06/chart">
            <c:ext xmlns:c16="http://schemas.microsoft.com/office/drawing/2014/chart" uri="{C3380CC4-5D6E-409C-BE32-E72D297353CC}">
              <c16:uniqueId val="{00000009-FF1D-417F-8A8E-C58FEB5D3F44}"/>
            </c:ext>
          </c:extLst>
        </c:ser>
        <c:dLbls>
          <c:showLegendKey val="0"/>
          <c:showVal val="0"/>
          <c:showCatName val="0"/>
          <c:showSerName val="0"/>
          <c:showPercent val="0"/>
          <c:showBubbleSize val="0"/>
        </c:dLbls>
        <c:gapWidth val="150"/>
        <c:overlap val="100"/>
        <c:axId val="318692672"/>
        <c:axId val="316633936"/>
      </c:barChart>
      <c:catAx>
        <c:axId val="3186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633936"/>
        <c:crosses val="autoZero"/>
        <c:auto val="1"/>
        <c:lblAlgn val="ctr"/>
        <c:lblOffset val="100"/>
        <c:tickLblSkip val="1"/>
        <c:tickMarkSkip val="1"/>
        <c:noMultiLvlLbl val="0"/>
      </c:catAx>
      <c:valAx>
        <c:axId val="31663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69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1299</c:v>
                </c:pt>
                <c:pt idx="5">
                  <c:v>1299</c:v>
                </c:pt>
                <c:pt idx="8">
                  <c:v>1180</c:v>
                </c:pt>
                <c:pt idx="11">
                  <c:v>1096</c:v>
                </c:pt>
                <c:pt idx="14">
                  <c:v>985</c:v>
                </c:pt>
              </c:numCache>
            </c:numRef>
          </c:val>
          <c:extLst xmlns:c16r2="http://schemas.microsoft.com/office/drawing/2015/06/chart">
            <c:ext xmlns:c16="http://schemas.microsoft.com/office/drawing/2014/chart" uri="{C3380CC4-5D6E-409C-BE32-E72D297353CC}">
              <c16:uniqueId val="{00000000-0480-4A8C-AB90-402897770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80-4A8C-AB90-402897770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480-4A8C-AB90-402897770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29</c:v>
                </c:pt>
                <c:pt idx="6">
                  <c:v>30</c:v>
                </c:pt>
                <c:pt idx="9">
                  <c:v>1</c:v>
                </c:pt>
                <c:pt idx="12">
                  <c:v>0</c:v>
                </c:pt>
              </c:numCache>
            </c:numRef>
          </c:val>
          <c:extLst xmlns:c16r2="http://schemas.microsoft.com/office/drawing/2015/06/chart">
            <c:ext xmlns:c16="http://schemas.microsoft.com/office/drawing/2014/chart" uri="{C3380CC4-5D6E-409C-BE32-E72D297353CC}">
              <c16:uniqueId val="{00000003-0480-4A8C-AB90-402897770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296</c:v>
                </c:pt>
                <c:pt idx="3">
                  <c:v>290</c:v>
                </c:pt>
                <c:pt idx="6">
                  <c:v>285</c:v>
                </c:pt>
                <c:pt idx="9">
                  <c:v>289</c:v>
                </c:pt>
                <c:pt idx="12">
                  <c:v>298</c:v>
                </c:pt>
              </c:numCache>
            </c:numRef>
          </c:val>
          <c:extLst xmlns:c16r2="http://schemas.microsoft.com/office/drawing/2015/06/chart">
            <c:ext xmlns:c16="http://schemas.microsoft.com/office/drawing/2014/chart" uri="{C3380CC4-5D6E-409C-BE32-E72D297353CC}">
              <c16:uniqueId val="{00000004-0480-4A8C-AB90-402897770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297</c:v>
                </c:pt>
                <c:pt idx="3">
                  <c:v>297</c:v>
                </c:pt>
                <c:pt idx="6">
                  <c:v>178</c:v>
                </c:pt>
                <c:pt idx="9">
                  <c:v>178</c:v>
                </c:pt>
                <c:pt idx="12">
                  <c:v>171</c:v>
                </c:pt>
              </c:numCache>
            </c:numRef>
          </c:val>
          <c:extLst xmlns:c16r2="http://schemas.microsoft.com/office/drawing/2015/06/chart">
            <c:ext xmlns:c16="http://schemas.microsoft.com/office/drawing/2014/chart" uri="{C3380CC4-5D6E-409C-BE32-E72D297353CC}">
              <c16:uniqueId val="{00000005-0480-4A8C-AB90-402897770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48</c:v>
                </c:pt>
                <c:pt idx="12">
                  <c:v>88</c:v>
                </c:pt>
              </c:numCache>
            </c:numRef>
          </c:val>
          <c:extLst xmlns:c16r2="http://schemas.microsoft.com/office/drawing/2015/06/chart">
            <c:ext xmlns:c16="http://schemas.microsoft.com/office/drawing/2014/chart" uri="{C3380CC4-5D6E-409C-BE32-E72D297353CC}">
              <c16:uniqueId val="{00000006-0480-4A8C-AB90-402897770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1054</c:v>
                </c:pt>
                <c:pt idx="3">
                  <c:v>1036</c:v>
                </c:pt>
                <c:pt idx="6">
                  <c:v>880</c:v>
                </c:pt>
                <c:pt idx="9">
                  <c:v>942</c:v>
                </c:pt>
                <c:pt idx="12">
                  <c:v>939</c:v>
                </c:pt>
              </c:numCache>
            </c:numRef>
          </c:val>
          <c:extLst xmlns:c16r2="http://schemas.microsoft.com/office/drawing/2015/06/chart">
            <c:ext xmlns:c16="http://schemas.microsoft.com/office/drawing/2014/chart" uri="{C3380CC4-5D6E-409C-BE32-E72D297353CC}">
              <c16:uniqueId val="{00000007-0480-4A8C-AB90-402897770129}"/>
            </c:ext>
          </c:extLst>
        </c:ser>
        <c:dLbls>
          <c:showLegendKey val="0"/>
          <c:showVal val="0"/>
          <c:showCatName val="0"/>
          <c:showSerName val="0"/>
          <c:showPercent val="0"/>
          <c:showBubbleSize val="0"/>
        </c:dLbls>
        <c:gapWidth val="100"/>
        <c:overlap val="100"/>
        <c:axId val="299835584"/>
        <c:axId val="302584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388</c:v>
                </c:pt>
                <c:pt idx="2">
                  <c:v>#N/A</c:v>
                </c:pt>
                <c:pt idx="3">
                  <c:v>#N/A</c:v>
                </c:pt>
                <c:pt idx="4">
                  <c:v>353</c:v>
                </c:pt>
                <c:pt idx="5">
                  <c:v>#N/A</c:v>
                </c:pt>
                <c:pt idx="6">
                  <c:v>#N/A</c:v>
                </c:pt>
                <c:pt idx="7">
                  <c:v>193</c:v>
                </c:pt>
                <c:pt idx="8">
                  <c:v>#N/A</c:v>
                </c:pt>
                <c:pt idx="9">
                  <c:v>#N/A</c:v>
                </c:pt>
                <c:pt idx="10">
                  <c:v>362</c:v>
                </c:pt>
                <c:pt idx="11">
                  <c:v>#N/A</c:v>
                </c:pt>
                <c:pt idx="12">
                  <c:v>#N/A</c:v>
                </c:pt>
                <c:pt idx="13">
                  <c:v>511</c:v>
                </c:pt>
                <c:pt idx="14">
                  <c:v>#N/A</c:v>
                </c:pt>
              </c:numCache>
            </c:numRef>
          </c:val>
          <c:smooth val="0"/>
          <c:extLst xmlns:c16r2="http://schemas.microsoft.com/office/drawing/2015/06/chart">
            <c:ext xmlns:c16="http://schemas.microsoft.com/office/drawing/2014/chart" uri="{C3380CC4-5D6E-409C-BE32-E72D297353CC}">
              <c16:uniqueId val="{00000008-0480-4A8C-AB90-402897770129}"/>
            </c:ext>
          </c:extLst>
        </c:ser>
        <c:dLbls>
          <c:showLegendKey val="0"/>
          <c:showVal val="0"/>
          <c:showCatName val="0"/>
          <c:showSerName val="0"/>
          <c:showPercent val="0"/>
          <c:showBubbleSize val="0"/>
        </c:dLbls>
        <c:marker val="1"/>
        <c:smooth val="0"/>
        <c:axId val="299835584"/>
        <c:axId val="302584776"/>
      </c:lineChart>
      <c:catAx>
        <c:axId val="29983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584776"/>
        <c:crosses val="autoZero"/>
        <c:auto val="1"/>
        <c:lblAlgn val="ctr"/>
        <c:lblOffset val="100"/>
        <c:tickLblSkip val="1"/>
        <c:tickMarkSkip val="1"/>
        <c:noMultiLvlLbl val="0"/>
      </c:catAx>
      <c:valAx>
        <c:axId val="30258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83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8684</c:v>
                </c:pt>
                <c:pt idx="5">
                  <c:v>8717</c:v>
                </c:pt>
                <c:pt idx="8">
                  <c:v>8732</c:v>
                </c:pt>
                <c:pt idx="11">
                  <c:v>8524</c:v>
                </c:pt>
                <c:pt idx="14">
                  <c:v>8220</c:v>
                </c:pt>
              </c:numCache>
            </c:numRef>
          </c:val>
          <c:extLst xmlns:c16r2="http://schemas.microsoft.com/office/drawing/2015/06/chart">
            <c:ext xmlns:c16="http://schemas.microsoft.com/office/drawing/2014/chart" uri="{C3380CC4-5D6E-409C-BE32-E72D297353CC}">
              <c16:uniqueId val="{00000000-410B-4528-AEC7-6AF53047D8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1569</c:v>
                </c:pt>
                <c:pt idx="5">
                  <c:v>1656</c:v>
                </c:pt>
                <c:pt idx="8">
                  <c:v>1719</c:v>
                </c:pt>
                <c:pt idx="11">
                  <c:v>1911</c:v>
                </c:pt>
                <c:pt idx="14">
                  <c:v>2108</c:v>
                </c:pt>
              </c:numCache>
            </c:numRef>
          </c:val>
          <c:extLst xmlns:c16r2="http://schemas.microsoft.com/office/drawing/2015/06/chart">
            <c:ext xmlns:c16="http://schemas.microsoft.com/office/drawing/2014/chart" uri="{C3380CC4-5D6E-409C-BE32-E72D297353CC}">
              <c16:uniqueId val="{00000001-410B-4528-AEC7-6AF53047D8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4109</c:v>
                </c:pt>
                <c:pt idx="5">
                  <c:v>4523</c:v>
                </c:pt>
                <c:pt idx="8">
                  <c:v>2598</c:v>
                </c:pt>
                <c:pt idx="11">
                  <c:v>2882</c:v>
                </c:pt>
                <c:pt idx="14">
                  <c:v>3039</c:v>
                </c:pt>
              </c:numCache>
            </c:numRef>
          </c:val>
          <c:extLst xmlns:c16r2="http://schemas.microsoft.com/office/drawing/2015/06/chart">
            <c:ext xmlns:c16="http://schemas.microsoft.com/office/drawing/2014/chart" uri="{C3380CC4-5D6E-409C-BE32-E72D297353CC}">
              <c16:uniqueId val="{00000002-410B-4528-AEC7-6AF53047D8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0B-4528-AEC7-6AF53047D8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0B-4528-AEC7-6AF53047D8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0B-4528-AEC7-6AF53047D8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1119</c:v>
                </c:pt>
                <c:pt idx="3">
                  <c:v>967</c:v>
                </c:pt>
                <c:pt idx="6">
                  <c:v>838</c:v>
                </c:pt>
                <c:pt idx="9">
                  <c:v>840</c:v>
                </c:pt>
                <c:pt idx="12">
                  <c:v>844</c:v>
                </c:pt>
              </c:numCache>
            </c:numRef>
          </c:val>
          <c:extLst xmlns:c16r2="http://schemas.microsoft.com/office/drawing/2015/06/chart">
            <c:ext xmlns:c16="http://schemas.microsoft.com/office/drawing/2014/chart" uri="{C3380CC4-5D6E-409C-BE32-E72D297353CC}">
              <c16:uniqueId val="{00000006-410B-4528-AEC7-6AF53047D8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203</c:v>
                </c:pt>
                <c:pt idx="3">
                  <c:v>207</c:v>
                </c:pt>
                <c:pt idx="6">
                  <c:v>219</c:v>
                </c:pt>
                <c:pt idx="9">
                  <c:v>22</c:v>
                </c:pt>
                <c:pt idx="12">
                  <c:v>22</c:v>
                </c:pt>
              </c:numCache>
            </c:numRef>
          </c:val>
          <c:extLst xmlns:c16r2="http://schemas.microsoft.com/office/drawing/2015/06/chart">
            <c:ext xmlns:c16="http://schemas.microsoft.com/office/drawing/2014/chart" uri="{C3380CC4-5D6E-409C-BE32-E72D297353CC}">
              <c16:uniqueId val="{00000007-410B-4528-AEC7-6AF53047D8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3033</c:v>
                </c:pt>
                <c:pt idx="3">
                  <c:v>2929</c:v>
                </c:pt>
                <c:pt idx="6">
                  <c:v>2876</c:v>
                </c:pt>
                <c:pt idx="9">
                  <c:v>2543</c:v>
                </c:pt>
                <c:pt idx="12">
                  <c:v>2409</c:v>
                </c:pt>
              </c:numCache>
            </c:numRef>
          </c:val>
          <c:extLst xmlns:c16r2="http://schemas.microsoft.com/office/drawing/2015/06/chart">
            <c:ext xmlns:c16="http://schemas.microsoft.com/office/drawing/2014/chart" uri="{C3380CC4-5D6E-409C-BE32-E72D297353CC}">
              <c16:uniqueId val="{00000008-410B-4528-AEC7-6AF53047D8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76</c:v>
                </c:pt>
                <c:pt idx="3">
                  <c:v>60</c:v>
                </c:pt>
                <c:pt idx="6">
                  <c:v>44</c:v>
                </c:pt>
                <c:pt idx="9">
                  <c:v>29</c:v>
                </c:pt>
                <c:pt idx="12">
                  <c:v>13</c:v>
                </c:pt>
              </c:numCache>
            </c:numRef>
          </c:val>
          <c:extLst xmlns:c16r2="http://schemas.microsoft.com/office/drawing/2015/06/chart">
            <c:ext xmlns:c16="http://schemas.microsoft.com/office/drawing/2014/chart" uri="{C3380CC4-5D6E-409C-BE32-E72D297353CC}">
              <c16:uniqueId val="{00000009-410B-4528-AEC7-6AF53047D8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14361</c:v>
                </c:pt>
                <c:pt idx="3">
                  <c:v>14983</c:v>
                </c:pt>
                <c:pt idx="6">
                  <c:v>13156</c:v>
                </c:pt>
                <c:pt idx="9">
                  <c:v>13411</c:v>
                </c:pt>
                <c:pt idx="12">
                  <c:v>13042</c:v>
                </c:pt>
              </c:numCache>
            </c:numRef>
          </c:val>
          <c:extLst xmlns:c16r2="http://schemas.microsoft.com/office/drawing/2015/06/chart">
            <c:ext xmlns:c16="http://schemas.microsoft.com/office/drawing/2014/chart" uri="{C3380CC4-5D6E-409C-BE32-E72D297353CC}">
              <c16:uniqueId val="{0000000A-410B-4528-AEC7-6AF53047D81F}"/>
            </c:ext>
          </c:extLst>
        </c:ser>
        <c:dLbls>
          <c:showLegendKey val="0"/>
          <c:showVal val="0"/>
          <c:showCatName val="0"/>
          <c:showSerName val="0"/>
          <c:showPercent val="0"/>
          <c:showBubbleSize val="0"/>
        </c:dLbls>
        <c:gapWidth val="100"/>
        <c:overlap val="100"/>
        <c:axId val="315766936"/>
        <c:axId val="299792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4429</c:v>
                </c:pt>
                <c:pt idx="2">
                  <c:v>#N/A</c:v>
                </c:pt>
                <c:pt idx="3">
                  <c:v>#N/A</c:v>
                </c:pt>
                <c:pt idx="4">
                  <c:v>4250</c:v>
                </c:pt>
                <c:pt idx="5">
                  <c:v>#N/A</c:v>
                </c:pt>
                <c:pt idx="6">
                  <c:v>#N/A</c:v>
                </c:pt>
                <c:pt idx="7">
                  <c:v>4084</c:v>
                </c:pt>
                <c:pt idx="8">
                  <c:v>#N/A</c:v>
                </c:pt>
                <c:pt idx="9">
                  <c:v>#N/A</c:v>
                </c:pt>
                <c:pt idx="10">
                  <c:v>3527</c:v>
                </c:pt>
                <c:pt idx="11">
                  <c:v>#N/A</c:v>
                </c:pt>
                <c:pt idx="12">
                  <c:v>#N/A</c:v>
                </c:pt>
                <c:pt idx="13">
                  <c:v>2962</c:v>
                </c:pt>
                <c:pt idx="14">
                  <c:v>#N/A</c:v>
                </c:pt>
              </c:numCache>
            </c:numRef>
          </c:val>
          <c:smooth val="0"/>
          <c:extLst xmlns:c16r2="http://schemas.microsoft.com/office/drawing/2015/06/chart">
            <c:ext xmlns:c16="http://schemas.microsoft.com/office/drawing/2014/chart" uri="{C3380CC4-5D6E-409C-BE32-E72D297353CC}">
              <c16:uniqueId val="{0000000B-410B-4528-AEC7-6AF53047D81F}"/>
            </c:ext>
          </c:extLst>
        </c:ser>
        <c:dLbls>
          <c:showLegendKey val="0"/>
          <c:showVal val="0"/>
          <c:showCatName val="0"/>
          <c:showSerName val="0"/>
          <c:showPercent val="0"/>
          <c:showBubbleSize val="0"/>
        </c:dLbls>
        <c:marker val="1"/>
        <c:smooth val="0"/>
        <c:axId val="315766936"/>
        <c:axId val="299792280"/>
      </c:lineChart>
      <c:catAx>
        <c:axId val="31576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792280"/>
        <c:crosses val="autoZero"/>
        <c:auto val="1"/>
        <c:lblAlgn val="ctr"/>
        <c:lblOffset val="100"/>
        <c:tickLblSkip val="1"/>
        <c:tickMarkSkip val="1"/>
        <c:noMultiLvlLbl val="0"/>
      </c:catAx>
      <c:valAx>
        <c:axId val="299792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76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684</c:v>
                </c:pt>
                <c:pt idx="1">
                  <c:v>684</c:v>
                </c:pt>
                <c:pt idx="2">
                  <c:v>684</c:v>
                </c:pt>
              </c:numCache>
            </c:numRef>
          </c:val>
          <c:extLst xmlns:c16r2="http://schemas.microsoft.com/office/drawing/2015/06/chart">
            <c:ext xmlns:c16="http://schemas.microsoft.com/office/drawing/2014/chart" uri="{C3380CC4-5D6E-409C-BE32-E72D297353CC}">
              <c16:uniqueId val="{00000000-EE94-44A7-A121-955228C3C5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753</c:v>
                </c:pt>
                <c:pt idx="1">
                  <c:v>930</c:v>
                </c:pt>
                <c:pt idx="2">
                  <c:v>1077</c:v>
                </c:pt>
              </c:numCache>
            </c:numRef>
          </c:val>
          <c:extLst xmlns:c16r2="http://schemas.microsoft.com/office/drawing/2015/06/chart">
            <c:ext xmlns:c16="http://schemas.microsoft.com/office/drawing/2014/chart" uri="{C3380CC4-5D6E-409C-BE32-E72D297353CC}">
              <c16:uniqueId val="{00000001-EE94-44A7-A121-955228C3C5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1113</c:v>
                </c:pt>
                <c:pt idx="1">
                  <c:v>1210</c:v>
                </c:pt>
                <c:pt idx="2">
                  <c:v>1219</c:v>
                </c:pt>
              </c:numCache>
            </c:numRef>
          </c:val>
          <c:extLst xmlns:c16r2="http://schemas.microsoft.com/office/drawing/2015/06/chart">
            <c:ext xmlns:c16="http://schemas.microsoft.com/office/drawing/2014/chart" uri="{C3380CC4-5D6E-409C-BE32-E72D297353CC}">
              <c16:uniqueId val="{00000002-EE94-44A7-A121-955228C3C5C3}"/>
            </c:ext>
          </c:extLst>
        </c:ser>
        <c:dLbls>
          <c:showLegendKey val="0"/>
          <c:showVal val="0"/>
          <c:showCatName val="0"/>
          <c:showSerName val="0"/>
          <c:showPercent val="0"/>
          <c:showBubbleSize val="0"/>
        </c:dLbls>
        <c:gapWidth val="120"/>
        <c:overlap val="100"/>
        <c:axId val="319834624"/>
        <c:axId val="189200736"/>
      </c:barChart>
      <c:catAx>
        <c:axId val="3198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200736"/>
        <c:crosses val="autoZero"/>
        <c:auto val="1"/>
        <c:lblAlgn val="ctr"/>
        <c:lblOffset val="100"/>
        <c:tickLblSkip val="1"/>
        <c:tickMarkSkip val="1"/>
        <c:noMultiLvlLbl val="0"/>
      </c:catAx>
      <c:valAx>
        <c:axId val="18920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8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59-4DBB-8CD4-251D90D5CF21}"/>
                </c:ext>
                <c:ext xmlns:c15="http://schemas.microsoft.com/office/drawing/2012/chart" uri="{CE6537A1-D6FC-4f65-9D91-7224C49458BB}">
                  <c15:dlblFieldTable>
                    <c15:dlblFTEntry>
                      <c15:txfldGUID>{BCD93B67-84B2-4554-8166-23F283F4139B}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59-4DBB-8CD4-251D90D5CF21}"/>
                </c:ext>
                <c:ext xmlns:c15="http://schemas.microsoft.com/office/drawing/2012/chart" uri="{CE6537A1-D6FC-4f65-9D91-7224C49458BB}">
                  <c15:dlblFieldTable>
                    <c15:dlblFTEntry>
                      <c15:txfldGUID>{B858C91A-D545-4345-AE88-E14CC8C9282E}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59-4DBB-8CD4-251D90D5CF21}"/>
                </c:ext>
                <c:ext xmlns:c15="http://schemas.microsoft.com/office/drawing/2012/chart" uri="{CE6537A1-D6FC-4f65-9D91-7224C49458BB}">
                  <c15:dlblFieldTable>
                    <c15:dlblFTEntry>
                      <c15:txfldGUID>{1A20FD85-70C7-4CDB-92A7-F879949B0E50}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59-4DBB-8CD4-251D90D5CF21}"/>
                </c:ext>
                <c:ext xmlns:c15="http://schemas.microsoft.com/office/drawing/2012/chart" uri="{CE6537A1-D6FC-4f65-9D91-7224C49458BB}">
                  <c15:dlblFieldTable>
                    <c15:dlblFTEntry>
                      <c15:txfldGUID>{907E4922-A05E-4381-AAA6-1664BAC76601}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59-4DBB-8CD4-251D90D5CF21}"/>
                </c:ext>
                <c:ext xmlns:c15="http://schemas.microsoft.com/office/drawing/2012/chart" uri="{CE6537A1-D6FC-4f65-9D91-7224C49458BB}">
                  <c15:dlblFieldTable>
                    <c15:dlblFTEntry>
                      <c15:txfldGUID>{243C4485-A698-4A13-BF1D-EF497E8295FD}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59-4DBB-8CD4-251D90D5CF21}"/>
                </c:ext>
                <c:ext xmlns:c15="http://schemas.microsoft.com/office/drawing/2012/chart" uri="{CE6537A1-D6FC-4f65-9D91-7224C49458BB}">
                  <c15:dlblFieldTable>
                    <c15:dlblFTEntry>
                      <c15:txfldGUID>{6017863C-C212-43BE-89AA-98EB6D8B2F66}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59-4DBB-8CD4-251D90D5CF21}"/>
                </c:ext>
                <c:ext xmlns:c15="http://schemas.microsoft.com/office/drawing/2012/chart" uri="{CE6537A1-D6FC-4f65-9D91-7224C49458BB}">
                  <c15:dlblFieldTable>
                    <c15:dlblFTEntry>
                      <c15:txfldGUID>{E5E62014-646C-4C70-B475-97FEE4C7A2E5}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59-4DBB-8CD4-251D90D5CF21}"/>
                </c:ext>
                <c:ext xmlns:c15="http://schemas.microsoft.com/office/drawing/2012/chart" uri="{CE6537A1-D6FC-4f65-9D91-7224C49458BB}">
                  <c15:layout/>
                  <c15:dlblFieldTable>
                    <c15:dlblFTEntry>
                      <c15:txfldGUID>{44AA61E8-E78A-45D8-969B-7FDC8D231E02}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59-4DBB-8CD4-251D90D5CF21}"/>
                </c:ext>
                <c:ext xmlns:c15="http://schemas.microsoft.com/office/drawing/2012/chart" uri="{CE6537A1-D6FC-4f65-9D91-7224C49458BB}">
                  <c15:layout/>
                  <c15:dlblFieldTable>
                    <c15:dlblFTEntry>
                      <c15:txfldGUID>{62C70826-E4D1-4679-BC14-4FEA7B956950}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53.1</c:v>
                </c:pt>
                <c:pt idx="32">
                  <c:v>54.9</c:v>
                </c:pt>
              </c:numCache>
            </c:numRef>
          </c:xVal>
          <c:yVal>
            <c:numRef>
              <c:f>公会計指標分析・財政指標組合せ分析表!$BP$51:$DC$51</c:f>
              <c:numCache>
                <c:formatCode>#,##0.0;"▲ "#,##0.0</c:formatCode>
                <c:ptCount val="40"/>
                <c:pt idx="24">
                  <c:v>93.4</c:v>
                </c:pt>
                <c:pt idx="32">
                  <c:v>79.2</c:v>
                </c:pt>
              </c:numCache>
            </c:numRef>
          </c:yVal>
          <c:smooth val="0"/>
          <c:extLst xmlns:c16r2="http://schemas.microsoft.com/office/drawing/2015/06/chart">
            <c:ext xmlns:c16="http://schemas.microsoft.com/office/drawing/2014/chart" uri="{C3380CC4-5D6E-409C-BE32-E72D297353CC}">
              <c16:uniqueId val="{00000009-2159-4DBB-8CD4-251D90D5CF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59-4DBB-8CD4-251D90D5CF21}"/>
                </c:ext>
                <c:ext xmlns:c15="http://schemas.microsoft.com/office/drawing/2012/chart" uri="{CE6537A1-D6FC-4f65-9D91-7224C49458BB}">
                  <c15:dlblFieldTable>
                    <c15:dlblFTEntry>
                      <c15:txfldGUID>{AC747AE6-1FD9-4F8B-BFFF-98904A06EEB6}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59-4DBB-8CD4-251D90D5CF21}"/>
                </c:ext>
                <c:ext xmlns:c15="http://schemas.microsoft.com/office/drawing/2012/chart" uri="{CE6537A1-D6FC-4f65-9D91-7224C49458BB}">
                  <c15:dlblFieldTable>
                    <c15:dlblFTEntry>
                      <c15:txfldGUID>{EF906EC0-887A-4E37-A8FB-6A2C0AC3F515}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59-4DBB-8CD4-251D90D5CF21}"/>
                </c:ext>
                <c:ext xmlns:c15="http://schemas.microsoft.com/office/drawing/2012/chart" uri="{CE6537A1-D6FC-4f65-9D91-7224C49458BB}">
                  <c15:dlblFieldTable>
                    <c15:dlblFTEntry>
                      <c15:txfldGUID>{6B0072D8-427E-41D5-AFEA-76EF0BA3285A}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59-4DBB-8CD4-251D90D5CF21}"/>
                </c:ext>
                <c:ext xmlns:c15="http://schemas.microsoft.com/office/drawing/2012/chart" uri="{CE6537A1-D6FC-4f65-9D91-7224C49458BB}">
                  <c15:dlblFieldTable>
                    <c15:dlblFTEntry>
                      <c15:txfldGUID>{1FC36C5F-F7E2-4688-952F-1DED1B5E5E20}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59-4DBB-8CD4-251D90D5CF21}"/>
                </c:ext>
                <c:ext xmlns:c15="http://schemas.microsoft.com/office/drawing/2012/chart" uri="{CE6537A1-D6FC-4f65-9D91-7224C49458BB}">
                  <c15:dlblFieldTable>
                    <c15:dlblFTEntry>
                      <c15:txfldGUID>{B4BF4823-9D88-46F8-B038-639208C1F01B}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59-4DBB-8CD4-251D90D5CF21}"/>
                </c:ext>
                <c:ext xmlns:c15="http://schemas.microsoft.com/office/drawing/2012/chart" uri="{CE6537A1-D6FC-4f65-9D91-7224C49458BB}">
                  <c15:dlblFieldTable>
                    <c15:dlblFTEntry>
                      <c15:txfldGUID>{61685AEC-66B6-4FAF-B6E0-39F8B735E2EB}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59-4DBB-8CD4-251D90D5CF21}"/>
                </c:ext>
                <c:ext xmlns:c15="http://schemas.microsoft.com/office/drawing/2012/chart" uri="{CE6537A1-D6FC-4f65-9D91-7224C49458BB}">
                  <c15:dlblFieldTable>
                    <c15:dlblFTEntry>
                      <c15:txfldGUID>{54C89CA8-EE74-4241-BB4A-DA03340FC64A}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59-4DBB-8CD4-251D90D5CF21}"/>
                </c:ext>
                <c:ext xmlns:c15="http://schemas.microsoft.com/office/drawing/2012/chart" uri="{CE6537A1-D6FC-4f65-9D91-7224C49458BB}">
                  <c15:layout/>
                  <c15:dlblFieldTable>
                    <c15:dlblFTEntry>
                      <c15:txfldGUID>{E267E52B-9033-426B-9AC0-A80CC3AEF1AD}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59-4DBB-8CD4-251D90D5CF21}"/>
                </c:ext>
                <c:ext xmlns:c15="http://schemas.microsoft.com/office/drawing/2012/chart" uri="{CE6537A1-D6FC-4f65-9D91-7224C49458BB}">
                  <c15:layout/>
                  <c15:dlblFieldTable>
                    <c15:dlblFTEntry>
                      <c15:txfldGUID>{B4947ADA-CB9E-4D5C-9CDF-22708A13C7FD}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2159-4DBB-8CD4-251D90D5CF21}"/>
            </c:ext>
          </c:extLst>
        </c:ser>
        <c:dLbls>
          <c:showLegendKey val="0"/>
          <c:showVal val="1"/>
          <c:showCatName val="0"/>
          <c:showSerName val="0"/>
          <c:showPercent val="0"/>
          <c:showBubbleSize val="0"/>
        </c:dLbls>
        <c:axId val="320756736"/>
        <c:axId val="319732920"/>
      </c:scatterChart>
      <c:valAx>
        <c:axId val="320756736"/>
        <c:scaling>
          <c:orientation val="minMax"/>
          <c:max val="59"/>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732920"/>
        <c:crosses val="autoZero"/>
        <c:crossBetween val="midCat"/>
      </c:valAx>
      <c:valAx>
        <c:axId val="319732920"/>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756736"/>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AA-493B-98BC-386FF7D9E5BD}"/>
                </c:ext>
                <c:ext xmlns:c15="http://schemas.microsoft.com/office/drawing/2012/chart" uri="{CE6537A1-D6FC-4f65-9D91-7224C49458BB}">
                  <c15:layout/>
                  <c15:dlblFieldTable>
                    <c15:dlblFTEntry>
                      <c15:txfldGUID>{29FF93FE-F094-40ED-A90D-5A1A00A9F37C}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AA-493B-98BC-386FF7D9E5BD}"/>
                </c:ext>
                <c:ext xmlns:c15="http://schemas.microsoft.com/office/drawing/2012/chart" uri="{CE6537A1-D6FC-4f65-9D91-7224C49458BB}">
                  <c15:dlblFieldTable>
                    <c15:dlblFTEntry>
                      <c15:txfldGUID>{B9E75F8E-432F-4CA1-96B9-8C2D286C2F12}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AA-493B-98BC-386FF7D9E5BD}"/>
                </c:ext>
                <c:ext xmlns:c15="http://schemas.microsoft.com/office/drawing/2012/chart" uri="{CE6537A1-D6FC-4f65-9D91-7224C49458BB}">
                  <c15:dlblFieldTable>
                    <c15:dlblFTEntry>
                      <c15:txfldGUID>{31013D92-0EDF-420A-9AA7-58DC623C85B8}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AA-493B-98BC-386FF7D9E5BD}"/>
                </c:ext>
                <c:ext xmlns:c15="http://schemas.microsoft.com/office/drawing/2012/chart" uri="{CE6537A1-D6FC-4f65-9D91-7224C49458BB}">
                  <c15:dlblFieldTable>
                    <c15:dlblFTEntry>
                      <c15:txfldGUID>{A78A46B8-C729-4605-9315-753EC7525B86}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AA-493B-98BC-386FF7D9E5BD}"/>
                </c:ext>
                <c:ext xmlns:c15="http://schemas.microsoft.com/office/drawing/2012/chart" uri="{CE6537A1-D6FC-4f65-9D91-7224C49458BB}">
                  <c15:dlblFieldTable>
                    <c15:dlblFTEntry>
                      <c15:txfldGUID>{2AF76CFF-8F9F-4277-9AB3-D2C86A865E54}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AA-493B-98BC-386FF7D9E5BD}"/>
                </c:ext>
                <c:ext xmlns:c15="http://schemas.microsoft.com/office/drawing/2012/chart" uri="{CE6537A1-D6FC-4f65-9D91-7224C49458BB}">
                  <c15:layout/>
                  <c15:dlblFieldTable>
                    <c15:dlblFTEntry>
                      <c15:txfldGUID>{EE6552CA-624F-48B6-8D5E-7DC3FDD19084}</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AA-493B-98BC-386FF7D9E5BD}"/>
                </c:ext>
                <c:ext xmlns:c15="http://schemas.microsoft.com/office/drawing/2012/chart" uri="{CE6537A1-D6FC-4f65-9D91-7224C49458BB}">
                  <c15:layout/>
                  <c15:dlblFieldTable>
                    <c15:dlblFTEntry>
                      <c15:txfldGUID>{4571B50C-40AF-47F5-B1A4-012C97D3C2E6}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AA-493B-98BC-386FF7D9E5BD}"/>
                </c:ext>
                <c:ext xmlns:c15="http://schemas.microsoft.com/office/drawing/2012/chart" uri="{CE6537A1-D6FC-4f65-9D91-7224C49458BB}">
                  <c15:layout/>
                  <c15:dlblFieldTable>
                    <c15:dlblFTEntry>
                      <c15:txfldGUID>{899596A7-0EE9-4010-885C-B41CC15E14AF}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AA-493B-98BC-386FF7D9E5BD}"/>
                </c:ext>
                <c:ext xmlns:c15="http://schemas.microsoft.com/office/drawing/2012/chart" uri="{CE6537A1-D6FC-4f65-9D91-7224C49458BB}">
                  <c15:layout/>
                  <c15:dlblFieldTable>
                    <c15:dlblFTEntry>
                      <c15:txfldGUID>{92CE4E8C-CAC5-4E5E-A2A5-812DD7835A2F}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9.1999999999999993</c:v>
                </c:pt>
                <c:pt idx="16">
                  <c:v>7.9</c:v>
                </c:pt>
                <c:pt idx="24">
                  <c:v>7.9</c:v>
                </c:pt>
                <c:pt idx="32">
                  <c:v>9.4</c:v>
                </c:pt>
              </c:numCache>
            </c:numRef>
          </c:xVal>
          <c:yVal>
            <c:numRef>
              <c:f>公会計指標分析・財政指標組合せ分析表!$BP$73:$DC$73</c:f>
              <c:numCache>
                <c:formatCode>#,##0.0;"▲ "#,##0.0</c:formatCode>
                <c:ptCount val="40"/>
                <c:pt idx="0">
                  <c:v>111.1</c:v>
                </c:pt>
                <c:pt idx="8">
                  <c:v>111.4</c:v>
                </c:pt>
                <c:pt idx="16">
                  <c:v>105.1</c:v>
                </c:pt>
                <c:pt idx="24">
                  <c:v>93.4</c:v>
                </c:pt>
                <c:pt idx="32">
                  <c:v>79.2</c:v>
                </c:pt>
              </c:numCache>
            </c:numRef>
          </c:yVal>
          <c:smooth val="0"/>
          <c:extLst xmlns:c16r2="http://schemas.microsoft.com/office/drawing/2015/06/chart">
            <c:ext xmlns:c16="http://schemas.microsoft.com/office/drawing/2014/chart" uri="{C3380CC4-5D6E-409C-BE32-E72D297353CC}">
              <c16:uniqueId val="{00000009-73AA-493B-98BC-386FF7D9E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AA-493B-98BC-386FF7D9E5BD}"/>
                </c:ext>
                <c:ext xmlns:c15="http://schemas.microsoft.com/office/drawing/2012/chart" uri="{CE6537A1-D6FC-4f65-9D91-7224C49458BB}">
                  <c15:layout/>
                  <c15:dlblFieldTable>
                    <c15:dlblFTEntry>
                      <c15:txfldGUID>{60BABCA9-423E-42FA-8AF0-078E50ED8A53}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AA-493B-98BC-386FF7D9E5BD}"/>
                </c:ext>
                <c:ext xmlns:c15="http://schemas.microsoft.com/office/drawing/2012/chart" uri="{CE6537A1-D6FC-4f65-9D91-7224C49458BB}">
                  <c15:dlblFieldTable>
                    <c15:dlblFTEntry>
                      <c15:txfldGUID>{2FB8D5F0-BE82-4ADD-A15E-2AF1BD6783E5}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AA-493B-98BC-386FF7D9E5BD}"/>
                </c:ext>
                <c:ext xmlns:c15="http://schemas.microsoft.com/office/drawing/2012/chart" uri="{CE6537A1-D6FC-4f65-9D91-7224C49458BB}">
                  <c15:dlblFieldTable>
                    <c15:dlblFTEntry>
                      <c15:txfldGUID>{98DFF1A8-E0FE-4CE2-8911-8D6FBF62F74D}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AA-493B-98BC-386FF7D9E5BD}"/>
                </c:ext>
                <c:ext xmlns:c15="http://schemas.microsoft.com/office/drawing/2012/chart" uri="{CE6537A1-D6FC-4f65-9D91-7224C49458BB}">
                  <c15:dlblFieldTable>
                    <c15:dlblFTEntry>
                      <c15:txfldGUID>{F832D866-5490-4C73-B4E5-AF39A902EA81}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AA-493B-98BC-386FF7D9E5BD}"/>
                </c:ext>
                <c:ext xmlns:c15="http://schemas.microsoft.com/office/drawing/2012/chart" uri="{CE6537A1-D6FC-4f65-9D91-7224C49458BB}">
                  <c15:dlblFieldTable>
                    <c15:dlblFTEntry>
                      <c15:txfldGUID>{9137889A-249A-43E2-9CF9-B3DD97A43057}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AA-493B-98BC-386FF7D9E5BD}"/>
                </c:ext>
                <c:ext xmlns:c15="http://schemas.microsoft.com/office/drawing/2012/chart" uri="{CE6537A1-D6FC-4f65-9D91-7224C49458BB}">
                  <c15:layout/>
                  <c15:dlblFieldTable>
                    <c15:dlblFTEntry>
                      <c15:txfldGUID>{32A7F940-8C3B-445A-A76A-6D9D9C8F3DE9}</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697991619110633E-2"/>
                  <c:y val="-4.349592131553601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AA-493B-98BC-386FF7D9E5BD}"/>
                </c:ext>
                <c:ext xmlns:c15="http://schemas.microsoft.com/office/drawing/2012/chart" uri="{CE6537A1-D6FC-4f65-9D91-7224C49458BB}">
                  <c15:layout/>
                  <c15:dlblFieldTable>
                    <c15:dlblFTEntry>
                      <c15:txfldGUID>{660A02FB-5448-4993-B78F-8364A2125D46}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AA-493B-98BC-386FF7D9E5BD}"/>
                </c:ext>
                <c:ext xmlns:c15="http://schemas.microsoft.com/office/drawing/2012/chart" uri="{CE6537A1-D6FC-4f65-9D91-7224C49458BB}">
                  <c15:layout/>
                  <c15:dlblFieldTable>
                    <c15:dlblFTEntry>
                      <c15:txfldGUID>{AD1125CB-4F6D-4178-9233-E6F1D255B161}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AA-493B-98BC-386FF7D9E5BD}"/>
                </c:ext>
                <c:ext xmlns:c15="http://schemas.microsoft.com/office/drawing/2012/chart" uri="{CE6537A1-D6FC-4f65-9D91-7224C49458BB}">
                  <c15:layout/>
                  <c15:dlblFieldTable>
                    <c15:dlblFTEntry>
                      <c15:txfldGUID>{8CBA3DDF-6C90-4B02-BAF2-2827C1512601}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3AA-493B-98BC-386FF7D9E5BD}"/>
            </c:ext>
          </c:extLst>
        </c:ser>
        <c:dLbls>
          <c:showLegendKey val="0"/>
          <c:showVal val="1"/>
          <c:showCatName val="0"/>
          <c:showSerName val="0"/>
          <c:showPercent val="0"/>
          <c:showBubbleSize val="0"/>
        </c:dLbls>
        <c:axId val="319821280"/>
        <c:axId val="320158936"/>
      </c:scatterChart>
      <c:valAx>
        <c:axId val="319821280"/>
        <c:scaling>
          <c:orientation val="minMax"/>
          <c:max val="10"/>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158936"/>
        <c:crosses val="autoZero"/>
        <c:crossBetween val="midCat"/>
      </c:valAx>
      <c:valAx>
        <c:axId val="32015893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982128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％に達しましたが、これまでの事業の平準化、地方債借入の抑制に努めてきた結果、改善しています。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年度からは、満期一括償還地方債に係る年度割相当額が減少し、元利償還金等と算入公債費が減少したものであります。</a:t>
          </a: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年度借換債の満期一括償還がはじまり減債基金積立不足算定額が算出されています。引き続き減債基金への積立てを行い、改善に努めます。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将来負担比率の状況は、平成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111.1</a:t>
          </a:r>
          <a:r>
            <a:rPr kumimoji="1" lang="ja-JP" altLang="en-US" sz="1400">
              <a:latin typeface="ＭＳ ゴシック" pitchFamily="49" charset="-128"/>
              <a:ea typeface="ＭＳ ゴシック" pitchFamily="49" charset="-128"/>
            </a:rPr>
            <a:t>％であったものが、平成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79.2</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ポイント減少しています。</a:t>
          </a:r>
        </a:p>
        <a:p>
          <a:r>
            <a:rPr kumimoji="1" lang="ja-JP" altLang="en-US" sz="1400">
              <a:latin typeface="ＭＳ ゴシック" pitchFamily="49" charset="-128"/>
              <a:ea typeface="ＭＳ ゴシック" pitchFamily="49" charset="-128"/>
            </a:rPr>
            <a:t>左表の将来負担額（Ａ）を見ると、一般会計等に係る地方債の現在高は、平成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1,319</a:t>
          </a:r>
          <a:r>
            <a:rPr kumimoji="1" lang="ja-JP" altLang="en-US" sz="1400">
              <a:latin typeface="ＭＳ ゴシック" pitchFamily="49" charset="-128"/>
              <a:ea typeface="ＭＳ ゴシック" pitchFamily="49" charset="-128"/>
            </a:rPr>
            <a:t>百万円の減となっています。</a:t>
          </a:r>
        </a:p>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年度は、港湾事業債の繰上償還を行ったことにより、一般会計等に係る地方債の現在高が減少しました。</a:t>
          </a:r>
        </a:p>
        <a:p>
          <a:r>
            <a:rPr kumimoji="1" lang="ja-JP" altLang="en-US" sz="1400">
              <a:latin typeface="ＭＳ ゴシック" pitchFamily="49" charset="-128"/>
              <a:ea typeface="ＭＳ ゴシック" pitchFamily="49" charset="-128"/>
            </a:rPr>
            <a:t>また、将来負担額が全体的に減少しておりますが、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年度は防災・減災事業として公共施設の耐震改修事業を実施したため増加しています。</a:t>
          </a:r>
        </a:p>
        <a:p>
          <a:r>
            <a:rPr kumimoji="1" lang="ja-JP" altLang="en-US" sz="1400">
              <a:latin typeface="ＭＳ ゴシック" pitchFamily="49" charset="-128"/>
              <a:ea typeface="ＭＳ ゴシック" pitchFamily="49" charset="-128"/>
            </a:rPr>
            <a:t>基準財政需要額算入見込額でありますが、地方債残高が年々減少していることから算入額も減少しています。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北海道広尾町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年度からふるさと納税寄附金が多くあり、翌年度以降に活用するため基金への積立てを行っている。また、平成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年度に借り換えを行った港湾債の償還が平成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年度まであり、その償還財源とするために減債基金への積立てを行っているため、基金残高が増えている。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前年度までに積み立てたふるさと納税寄附金を、平成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年度から取崩し、事業に充当しているため、ふるさと納税分については今後大きな増減はない予定です。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農山漁村ふるさと事業基金：農山漁村地域の活性化を図ることを目的とし、農林漁業の振興をはじめ、自主的・主体的な地域づくりの推進に要する事業の経費の財源とするものです。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まちづくり基金：個性的で魅力的な特色あるまちづくりに要する経費の財源とするものです。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農山漁村ふるさと事業基金：平成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年度に町有林が暴風及び台風によって大規模な被害を受け、災害復旧事業で立木の売払収入がありました。後年次の町有林整備事業の財源とするため、基金への積立てを行ったため２年間で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百万円残額が増えています。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年度からふるさと農関による寄附が増加したが、後年次の事業に活用するために基金に積立てたため、増加しています。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農山漁村ふるさと事業基金：大規模な町有林整備事業をおこなう際に財源とします。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年度から取り崩して、寄附者の意向に沿う事業に充当しています。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利息分の積立てしか行っていないため、増減はほとんどありません。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財政状況に応じて、積立て及び取崩しを行います。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年度に借り換えを行った港湾債の償還が平成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年度まであり、その償還財源とするために減債基金への積立てを行っているため、基金残高が増えています。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今後も優先して減債基金への積立てを行って償還に備えます。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公営住宅の統廃合事業により、新築の公営住宅が増えています。また、平成２４年度以降は施設の耐震化工事を行ったため、有形固定資産減価償却率は、類似団体平均より少なくなっています。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1"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0" name="楕円 79"/>
        <xdr:cNvSpPr/>
      </xdr:nvSpPr>
      <xdr:spPr>
        <a:xfrm>
          <a:off x="47117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48186</xdr:rowOff>
    </xdr:from>
    <xdr:ext cx="405111" cy="259045"/>
    <xdr:sp macro="" textlink="">
      <xdr:nvSpPr>
        <xdr:cNvPr id="81" name="有形固定資産減価償却率該当値テキスト"/>
        <xdr:cNvSpPr txBox="1"/>
      </xdr:nvSpPr>
      <xdr:spPr>
        <a:xfrm>
          <a:off x="4813300" y="596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82" name="楕円 81"/>
        <xdr:cNvSpPr/>
      </xdr:nvSpPr>
      <xdr:spPr>
        <a:xfrm>
          <a:off x="4000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31</xdr:row>
      <xdr:rowOff>4626</xdr:rowOff>
    </xdr:to>
    <xdr:cxnSp macro="">
      <xdr:nvCxnSpPr>
        <xdr:cNvPr id="83" name="直線コネクタ 82"/>
        <xdr:cNvCxnSpPr/>
      </xdr:nvCxnSpPr>
      <xdr:spPr>
        <a:xfrm flipV="1">
          <a:off x="4051300" y="603558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4"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86" name="n_1mainValue有形固定資産減価償却率"/>
        <xdr:cNvSpPr txBox="1"/>
      </xdr:nvSpPr>
      <xdr:spPr>
        <a:xfrm>
          <a:off x="38360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地方債残高が類似団体と比較して多いため、債務償還可能年数が大きくなっています。</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78670</xdr:rowOff>
    </xdr:from>
    <xdr:to>
      <xdr:col>76</xdr:col>
      <xdr:colOff>73025</xdr:colOff>
      <xdr:row>31</xdr:row>
      <xdr:rowOff>8820</xdr:rowOff>
    </xdr:to>
    <xdr:sp macro="" textlink="">
      <xdr:nvSpPr>
        <xdr:cNvPr id="127" name="楕円 126"/>
        <xdr:cNvSpPr/>
      </xdr:nvSpPr>
      <xdr:spPr>
        <a:xfrm>
          <a:off x="147447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101547</xdr:rowOff>
    </xdr:from>
    <xdr:ext cx="340478" cy="259045"/>
    <xdr:sp macro="" textlink="">
      <xdr:nvSpPr>
        <xdr:cNvPr id="128" name="債務償還可能年数該当値テキスト"/>
        <xdr:cNvSpPr txBox="1"/>
      </xdr:nvSpPr>
      <xdr:spPr>
        <a:xfrm>
          <a:off x="14846300" y="58451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0" name="楕円 69"/>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1"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153035</xdr:rowOff>
    </xdr:from>
    <xdr:to>
      <xdr:col>20</xdr:col>
      <xdr:colOff>38100</xdr:colOff>
      <xdr:row>40</xdr:row>
      <xdr:rowOff>83185</xdr:rowOff>
    </xdr:to>
    <xdr:sp macro="" textlink="">
      <xdr:nvSpPr>
        <xdr:cNvPr id="72" name="楕円 71"/>
        <xdr:cNvSpPr/>
      </xdr:nvSpPr>
      <xdr:spPr>
        <a:xfrm>
          <a:off x="3746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32385</xdr:rowOff>
    </xdr:to>
    <xdr:cxnSp macro="">
      <xdr:nvCxnSpPr>
        <xdr:cNvPr id="73" name="直線コネクタ 72"/>
        <xdr:cNvCxnSpPr/>
      </xdr:nvCxnSpPr>
      <xdr:spPr>
        <a:xfrm flipV="1">
          <a:off x="3797300" y="68541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4"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74312</xdr:rowOff>
    </xdr:from>
    <xdr:ext cx="405111" cy="259045"/>
    <xdr:sp macro="" textlink="">
      <xdr:nvSpPr>
        <xdr:cNvPr id="76" name="n_1mainValue【道路】&#10;有形固定資産減価償却率"/>
        <xdr:cNvSpPr txBox="1"/>
      </xdr:nvSpPr>
      <xdr:spPr>
        <a:xfrm>
          <a:off x="3582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59113</xdr:rowOff>
    </xdr:from>
    <xdr:to>
      <xdr:col>55</xdr:col>
      <xdr:colOff>50800</xdr:colOff>
      <xdr:row>38</xdr:row>
      <xdr:rowOff>160713</xdr:rowOff>
    </xdr:to>
    <xdr:sp macro="" textlink="">
      <xdr:nvSpPr>
        <xdr:cNvPr id="116" name="楕円 115"/>
        <xdr:cNvSpPr/>
      </xdr:nvSpPr>
      <xdr:spPr>
        <a:xfrm>
          <a:off x="10426700" y="65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81990</xdr:rowOff>
    </xdr:from>
    <xdr:ext cx="534377" cy="259045"/>
    <xdr:sp macro="" textlink="">
      <xdr:nvSpPr>
        <xdr:cNvPr id="117" name="【道路】&#10;一人当たり延長該当値テキスト"/>
        <xdr:cNvSpPr txBox="1"/>
      </xdr:nvSpPr>
      <xdr:spPr>
        <a:xfrm>
          <a:off x="10515600" y="64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72992</xdr:rowOff>
    </xdr:from>
    <xdr:to>
      <xdr:col>50</xdr:col>
      <xdr:colOff>165100</xdr:colOff>
      <xdr:row>39</xdr:row>
      <xdr:rowOff>3142</xdr:rowOff>
    </xdr:to>
    <xdr:sp macro="" textlink="">
      <xdr:nvSpPr>
        <xdr:cNvPr id="118" name="楕円 117"/>
        <xdr:cNvSpPr/>
      </xdr:nvSpPr>
      <xdr:spPr>
        <a:xfrm>
          <a:off x="9588500" y="65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109913</xdr:rowOff>
    </xdr:from>
    <xdr:to>
      <xdr:col>55</xdr:col>
      <xdr:colOff>0</xdr:colOff>
      <xdr:row>38</xdr:row>
      <xdr:rowOff>123792</xdr:rowOff>
    </xdr:to>
    <xdr:cxnSp macro="">
      <xdr:nvCxnSpPr>
        <xdr:cNvPr id="119" name="直線コネクタ 118"/>
        <xdr:cNvCxnSpPr/>
      </xdr:nvCxnSpPr>
      <xdr:spPr>
        <a:xfrm flipV="1">
          <a:off x="9639300" y="6625013"/>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0"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19669</xdr:rowOff>
    </xdr:from>
    <xdr:ext cx="534377" cy="259045"/>
    <xdr:sp macro="" textlink="">
      <xdr:nvSpPr>
        <xdr:cNvPr id="122" name="n_1mainValue【道路】&#10;一人当たり延長"/>
        <xdr:cNvSpPr txBox="1"/>
      </xdr:nvSpPr>
      <xdr:spPr>
        <a:xfrm>
          <a:off x="9359411" y="63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62" name="楕円 161"/>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63"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68399</xdr:rowOff>
    </xdr:from>
    <xdr:to>
      <xdr:col>20</xdr:col>
      <xdr:colOff>38100</xdr:colOff>
      <xdr:row>59</xdr:row>
      <xdr:rowOff>169999</xdr:rowOff>
    </xdr:to>
    <xdr:sp macro="" textlink="">
      <xdr:nvSpPr>
        <xdr:cNvPr id="164" name="楕円 163"/>
        <xdr:cNvSpPr/>
      </xdr:nvSpPr>
      <xdr:spPr>
        <a:xfrm>
          <a:off x="3746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119199</xdr:rowOff>
    </xdr:to>
    <xdr:cxnSp macro="">
      <xdr:nvCxnSpPr>
        <xdr:cNvPr id="165" name="直線コネクタ 164"/>
        <xdr:cNvCxnSpPr/>
      </xdr:nvCxnSpPr>
      <xdr:spPr>
        <a:xfrm flipV="1">
          <a:off x="3797300" y="102069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6"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15076</xdr:rowOff>
    </xdr:from>
    <xdr:ext cx="405111" cy="259045"/>
    <xdr:sp macro="" textlink="">
      <xdr:nvSpPr>
        <xdr:cNvPr id="168" name="n_1mainValue【橋りょう・トンネル】&#10;有形固定資産減価償却率"/>
        <xdr:cNvSpPr txBox="1"/>
      </xdr:nvSpPr>
      <xdr:spPr>
        <a:xfrm>
          <a:off x="3582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132594</xdr:rowOff>
    </xdr:from>
    <xdr:to>
      <xdr:col>55</xdr:col>
      <xdr:colOff>50800</xdr:colOff>
      <xdr:row>62</xdr:row>
      <xdr:rowOff>62744</xdr:rowOff>
    </xdr:to>
    <xdr:sp macro="" textlink="">
      <xdr:nvSpPr>
        <xdr:cNvPr id="204" name="楕円 203"/>
        <xdr:cNvSpPr/>
      </xdr:nvSpPr>
      <xdr:spPr>
        <a:xfrm>
          <a:off x="10426700" y="105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111021</xdr:rowOff>
    </xdr:from>
    <xdr:ext cx="599010" cy="259045"/>
    <xdr:sp macro="" textlink="">
      <xdr:nvSpPr>
        <xdr:cNvPr id="205" name="【橋りょう・トンネル】&#10;一人当たり有形固定資産（償却資産）額該当値テキスト"/>
        <xdr:cNvSpPr txBox="1"/>
      </xdr:nvSpPr>
      <xdr:spPr>
        <a:xfrm>
          <a:off x="10515600" y="1056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145543</xdr:rowOff>
    </xdr:from>
    <xdr:to>
      <xdr:col>50</xdr:col>
      <xdr:colOff>165100</xdr:colOff>
      <xdr:row>62</xdr:row>
      <xdr:rowOff>75693</xdr:rowOff>
    </xdr:to>
    <xdr:sp macro="" textlink="">
      <xdr:nvSpPr>
        <xdr:cNvPr id="206" name="楕円 205"/>
        <xdr:cNvSpPr/>
      </xdr:nvSpPr>
      <xdr:spPr>
        <a:xfrm>
          <a:off x="9588500" y="10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11944</xdr:rowOff>
    </xdr:from>
    <xdr:to>
      <xdr:col>55</xdr:col>
      <xdr:colOff>0</xdr:colOff>
      <xdr:row>62</xdr:row>
      <xdr:rowOff>24893</xdr:rowOff>
    </xdr:to>
    <xdr:cxnSp macro="">
      <xdr:nvCxnSpPr>
        <xdr:cNvPr id="207" name="直線コネクタ 206"/>
        <xdr:cNvCxnSpPr/>
      </xdr:nvCxnSpPr>
      <xdr:spPr>
        <a:xfrm flipV="1">
          <a:off x="9639300" y="10641844"/>
          <a:ext cx="8382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66820</xdr:rowOff>
    </xdr:from>
    <xdr:ext cx="599010" cy="259045"/>
    <xdr:sp macro="" textlink="">
      <xdr:nvSpPr>
        <xdr:cNvPr id="210" name="n_1mainValue【橋りょう・トンネル】&#10;一人当たり有形固定資産（償却資産）額"/>
        <xdr:cNvSpPr txBox="1"/>
      </xdr:nvSpPr>
      <xdr:spPr>
        <a:xfrm>
          <a:off x="9327095" y="1069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4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49" name="楕円 248"/>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50" name="【公営住宅】&#10;有形固定資産減価償却率該当値テキスト"/>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51" name="楕円 250"/>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104775</xdr:rowOff>
    </xdr:to>
    <xdr:cxnSp macro="">
      <xdr:nvCxnSpPr>
        <xdr:cNvPr id="252" name="直線コネクタ 251"/>
        <xdr:cNvCxnSpPr/>
      </xdr:nvCxnSpPr>
      <xdr:spPr>
        <a:xfrm flipV="1">
          <a:off x="3797300" y="141217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255" name="n_1mainValue【公営住宅】&#10;有形固定資産減価償却率"/>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78930</xdr:rowOff>
    </xdr:from>
    <xdr:to>
      <xdr:col>55</xdr:col>
      <xdr:colOff>50800</xdr:colOff>
      <xdr:row>80</xdr:row>
      <xdr:rowOff>9080</xdr:rowOff>
    </xdr:to>
    <xdr:sp macro="" textlink="">
      <xdr:nvSpPr>
        <xdr:cNvPr id="293" name="楕円 292"/>
        <xdr:cNvSpPr/>
      </xdr:nvSpPr>
      <xdr:spPr>
        <a:xfrm>
          <a:off x="10426700" y="136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101807</xdr:rowOff>
    </xdr:from>
    <xdr:ext cx="469744" cy="259045"/>
    <xdr:sp macro="" textlink="">
      <xdr:nvSpPr>
        <xdr:cNvPr id="294" name="【公営住宅】&#10;一人当たり面積該当値テキスト"/>
        <xdr:cNvSpPr txBox="1"/>
      </xdr:nvSpPr>
      <xdr:spPr>
        <a:xfrm>
          <a:off x="10515600"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103505</xdr:rowOff>
    </xdr:from>
    <xdr:to>
      <xdr:col>50</xdr:col>
      <xdr:colOff>165100</xdr:colOff>
      <xdr:row>80</xdr:row>
      <xdr:rowOff>33655</xdr:rowOff>
    </xdr:to>
    <xdr:sp macro="" textlink="">
      <xdr:nvSpPr>
        <xdr:cNvPr id="295" name="楕円 294"/>
        <xdr:cNvSpPr/>
      </xdr:nvSpPr>
      <xdr:spPr>
        <a:xfrm>
          <a:off x="958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129730</xdr:rowOff>
    </xdr:from>
    <xdr:to>
      <xdr:col>55</xdr:col>
      <xdr:colOff>0</xdr:colOff>
      <xdr:row>79</xdr:row>
      <xdr:rowOff>154305</xdr:rowOff>
    </xdr:to>
    <xdr:cxnSp macro="">
      <xdr:nvCxnSpPr>
        <xdr:cNvPr id="296" name="直線コネクタ 295"/>
        <xdr:cNvCxnSpPr/>
      </xdr:nvCxnSpPr>
      <xdr:spPr>
        <a:xfrm flipV="1">
          <a:off x="9639300" y="13674280"/>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7"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50182</xdr:rowOff>
    </xdr:from>
    <xdr:ext cx="469744" cy="259045"/>
    <xdr:sp macro="" textlink="">
      <xdr:nvSpPr>
        <xdr:cNvPr id="299" name="n_1mainValue【公営住宅】&#10;一人当たり面積"/>
        <xdr:cNvSpPr txBox="1"/>
      </xdr:nvSpPr>
      <xdr:spPr>
        <a:xfrm>
          <a:off x="93917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12" name="テキスト ボックス 31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22" name="テキスト ボックス 32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4" name="テキスト ボックス 32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26" name="直線コネクタ 325"/>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27"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28" name="直線コネクタ 327"/>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29"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30" name="直線コネクタ 329"/>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41746</xdr:rowOff>
    </xdr:from>
    <xdr:ext cx="405111" cy="259045"/>
    <xdr:sp macro="" textlink="">
      <xdr:nvSpPr>
        <xdr:cNvPr id="331" name="【港湾・漁港】&#10;有形固定資産減価償却率平均値テキスト"/>
        <xdr:cNvSpPr txBox="1"/>
      </xdr:nvSpPr>
      <xdr:spPr>
        <a:xfrm>
          <a:off x="4673600" y="1770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32" name="フローチャート: 判断 331"/>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33" name="フローチャート: 判断 332"/>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34" name="フローチャート: 判断 333"/>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340" name="楕円 339"/>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341" name="【港湾・漁港】&#10;有形固定資産減価償却率該当値テキスト"/>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31931</xdr:rowOff>
    </xdr:from>
    <xdr:to>
      <xdr:col>20</xdr:col>
      <xdr:colOff>38100</xdr:colOff>
      <xdr:row>106</xdr:row>
      <xdr:rowOff>133531</xdr:rowOff>
    </xdr:to>
    <xdr:sp macro="" textlink="">
      <xdr:nvSpPr>
        <xdr:cNvPr id="342" name="楕円 341"/>
        <xdr:cNvSpPr/>
      </xdr:nvSpPr>
      <xdr:spPr>
        <a:xfrm>
          <a:off x="3746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106</xdr:row>
      <xdr:rowOff>82731</xdr:rowOff>
    </xdr:to>
    <xdr:cxnSp macro="">
      <xdr:nvCxnSpPr>
        <xdr:cNvPr id="343" name="直線コネクタ 342"/>
        <xdr:cNvCxnSpPr/>
      </xdr:nvCxnSpPr>
      <xdr:spPr>
        <a:xfrm flipV="1">
          <a:off x="3797300" y="18106208"/>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151691</xdr:rowOff>
    </xdr:from>
    <xdr:ext cx="405111" cy="259045"/>
    <xdr:sp macro="" textlink="">
      <xdr:nvSpPr>
        <xdr:cNvPr id="344"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104339</xdr:rowOff>
    </xdr:from>
    <xdr:ext cx="405111" cy="259045"/>
    <xdr:sp macro="" textlink="">
      <xdr:nvSpPr>
        <xdr:cNvPr id="345" name="n_2aveValue【港湾・漁港】&#10;有形固定資産減価償却率"/>
        <xdr:cNvSpPr txBox="1"/>
      </xdr:nvSpPr>
      <xdr:spPr>
        <a:xfrm>
          <a:off x="2705744" y="1827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124658</xdr:rowOff>
    </xdr:from>
    <xdr:ext cx="405111" cy="259045"/>
    <xdr:sp macro="" textlink="">
      <xdr:nvSpPr>
        <xdr:cNvPr id="346" name="n_1mainValue【港湾・漁港】&#10;有形固定資産減価償却率"/>
        <xdr:cNvSpPr txBox="1"/>
      </xdr:nvSpPr>
      <xdr:spPr>
        <a:xfrm>
          <a:off x="3582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60" name="テキスト ボックス 35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2" name="テキスト ボックス 36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64" name="テキスト ボックス 36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6" name="テキスト ボックス 36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70" name="直線コネクタ 369"/>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71"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72" name="直線コネクタ 371"/>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73"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74" name="直線コネクタ 373"/>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75" name="【港湾・漁港】&#10;一人当たり有形固定資産（償却資産）額平均値テキスト"/>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76" name="フローチャート: 判断 375"/>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77" name="フローチャート: 判断 376"/>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78" name="フローチャート: 判断 377"/>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159893</xdr:rowOff>
    </xdr:from>
    <xdr:to>
      <xdr:col>55</xdr:col>
      <xdr:colOff>50800</xdr:colOff>
      <xdr:row>105</xdr:row>
      <xdr:rowOff>90043</xdr:rowOff>
    </xdr:to>
    <xdr:sp macro="" textlink="">
      <xdr:nvSpPr>
        <xdr:cNvPr id="384" name="楕円 383"/>
        <xdr:cNvSpPr/>
      </xdr:nvSpPr>
      <xdr:spPr>
        <a:xfrm>
          <a:off x="10426700" y="179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11320</xdr:rowOff>
    </xdr:from>
    <xdr:ext cx="599010" cy="259045"/>
    <xdr:sp macro="" textlink="">
      <xdr:nvSpPr>
        <xdr:cNvPr id="385" name="【港湾・漁港】&#10;一人当たり有形固定資産（償却資産）額該当値テキスト"/>
        <xdr:cNvSpPr txBox="1"/>
      </xdr:nvSpPr>
      <xdr:spPr>
        <a:xfrm>
          <a:off x="10515600" y="178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61539</xdr:rowOff>
    </xdr:from>
    <xdr:to>
      <xdr:col>50</xdr:col>
      <xdr:colOff>165100</xdr:colOff>
      <xdr:row>104</xdr:row>
      <xdr:rowOff>163139</xdr:rowOff>
    </xdr:to>
    <xdr:sp macro="" textlink="">
      <xdr:nvSpPr>
        <xdr:cNvPr id="386" name="楕円 385"/>
        <xdr:cNvSpPr/>
      </xdr:nvSpPr>
      <xdr:spPr>
        <a:xfrm>
          <a:off x="9588500" y="178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112339</xdr:rowOff>
    </xdr:from>
    <xdr:to>
      <xdr:col>55</xdr:col>
      <xdr:colOff>0</xdr:colOff>
      <xdr:row>105</xdr:row>
      <xdr:rowOff>39243</xdr:rowOff>
    </xdr:to>
    <xdr:cxnSp macro="">
      <xdr:nvCxnSpPr>
        <xdr:cNvPr id="387" name="直線コネクタ 386"/>
        <xdr:cNvCxnSpPr/>
      </xdr:nvCxnSpPr>
      <xdr:spPr>
        <a:xfrm>
          <a:off x="9639300" y="17943139"/>
          <a:ext cx="838200" cy="9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33520</xdr:rowOff>
    </xdr:from>
    <xdr:ext cx="599010" cy="259045"/>
    <xdr:sp macro="" textlink="">
      <xdr:nvSpPr>
        <xdr:cNvPr id="388"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89"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154266</xdr:rowOff>
    </xdr:from>
    <xdr:ext cx="599010" cy="259045"/>
    <xdr:sp macro="" textlink="">
      <xdr:nvSpPr>
        <xdr:cNvPr id="390" name="n_1mainValue【港湾・漁港】&#10;一人当たり有形固定資産（償却資産）額"/>
        <xdr:cNvSpPr txBox="1"/>
      </xdr:nvSpPr>
      <xdr:spPr>
        <a:xfrm>
          <a:off x="9327095" y="179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416" name="直線コネクタ 415"/>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417"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18" name="直線コネクタ 417"/>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9"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0" name="直線コネクタ 4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421" name="【認定こども園・幼稚園・保育所】&#10;有形固定資産減価償却率平均値テキスト"/>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2" name="フローチャート: 判断 421"/>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423" name="フローチャート: 判断 422"/>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24" name="フローチャート: 判断 423"/>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0" name="楕円 429"/>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1" name="【認定こども園・幼稚園・保育所】&#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432" name="楕円 431"/>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97427</xdr:rowOff>
    </xdr:to>
    <xdr:cxnSp macro="">
      <xdr:nvCxnSpPr>
        <xdr:cNvPr id="433" name="直線コネクタ 432"/>
        <xdr:cNvCxnSpPr/>
      </xdr:nvCxnSpPr>
      <xdr:spPr>
        <a:xfrm flipV="1">
          <a:off x="15481300" y="671213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434"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435"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436" name="n_1mainValue【認定こども園・幼稚園・保育所】&#10;有形固定資産減価償却率"/>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60" name="直線コネクタ 459"/>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61"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62" name="直線コネクタ 461"/>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63"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64" name="直線コネクタ 463"/>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65"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66" name="フローチャート: 判断 465"/>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67" name="フローチャート: 判断 466"/>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68" name="フローチャート: 判断 467"/>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474" name="楕円 473"/>
        <xdr:cNvSpPr/>
      </xdr:nvSpPr>
      <xdr:spPr>
        <a:xfrm>
          <a:off x="22110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92727</xdr:rowOff>
    </xdr:from>
    <xdr:ext cx="469744" cy="259045"/>
    <xdr:sp macro="" textlink="">
      <xdr:nvSpPr>
        <xdr:cNvPr id="475" name="【認定こども園・幼稚園・保育所】&#10;一人当たり面積該当値テキスト"/>
        <xdr:cNvSpPr txBox="1"/>
      </xdr:nvSpPr>
      <xdr:spPr>
        <a:xfrm>
          <a:off x="221996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31115</xdr:rowOff>
    </xdr:from>
    <xdr:to>
      <xdr:col>112</xdr:col>
      <xdr:colOff>38100</xdr:colOff>
      <xdr:row>35</xdr:row>
      <xdr:rowOff>132715</xdr:rowOff>
    </xdr:to>
    <xdr:sp macro="" textlink="">
      <xdr:nvSpPr>
        <xdr:cNvPr id="476" name="楕円 475"/>
        <xdr:cNvSpPr/>
      </xdr:nvSpPr>
      <xdr:spPr>
        <a:xfrm>
          <a:off x="21272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35</xdr:row>
      <xdr:rowOff>81915</xdr:rowOff>
    </xdr:to>
    <xdr:cxnSp macro="">
      <xdr:nvCxnSpPr>
        <xdr:cNvPr id="477" name="直線コネクタ 476"/>
        <xdr:cNvCxnSpPr/>
      </xdr:nvCxnSpPr>
      <xdr:spPr>
        <a:xfrm flipV="1">
          <a:off x="21323300" y="60579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78"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79"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149242</xdr:rowOff>
    </xdr:from>
    <xdr:ext cx="469744" cy="259045"/>
    <xdr:sp macro="" textlink="">
      <xdr:nvSpPr>
        <xdr:cNvPr id="480" name="n_1mainValue【認定こども園・幼稚園・保育所】&#10;一人当たり面積"/>
        <xdr:cNvSpPr txBox="1"/>
      </xdr:nvSpPr>
      <xdr:spPr>
        <a:xfrm>
          <a:off x="21075727" y="580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2" name="テキスト ボックス 49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2" name="テキスト ボックス 50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4" name="テキスト ボックス 5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506" name="直線コネクタ 50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50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508" name="直線コネクタ 50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50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510" name="直線コネクタ 50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513" name="フローチャート: 判断 51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4" name="フローチャート: 判断 51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39007</xdr:rowOff>
    </xdr:from>
    <xdr:to>
      <xdr:col>85</xdr:col>
      <xdr:colOff>177800</xdr:colOff>
      <xdr:row>58</xdr:row>
      <xdr:rowOff>140607</xdr:rowOff>
    </xdr:to>
    <xdr:sp macro="" textlink="">
      <xdr:nvSpPr>
        <xdr:cNvPr id="520" name="楕円 519"/>
        <xdr:cNvSpPr/>
      </xdr:nvSpPr>
      <xdr:spPr>
        <a:xfrm>
          <a:off x="16268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61884</xdr:rowOff>
    </xdr:from>
    <xdr:ext cx="405111" cy="259045"/>
    <xdr:sp macro="" textlink="">
      <xdr:nvSpPr>
        <xdr:cNvPr id="521" name="【学校施設】&#10;有形固定資産減価償却率該当値テキスト"/>
        <xdr:cNvSpPr txBox="1"/>
      </xdr:nvSpPr>
      <xdr:spPr>
        <a:xfrm>
          <a:off x="16357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68399</xdr:rowOff>
    </xdr:from>
    <xdr:to>
      <xdr:col>81</xdr:col>
      <xdr:colOff>101600</xdr:colOff>
      <xdr:row>58</xdr:row>
      <xdr:rowOff>169999</xdr:rowOff>
    </xdr:to>
    <xdr:sp macro="" textlink="">
      <xdr:nvSpPr>
        <xdr:cNvPr id="522" name="楕円 521"/>
        <xdr:cNvSpPr/>
      </xdr:nvSpPr>
      <xdr:spPr>
        <a:xfrm>
          <a:off x="15430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89807</xdr:rowOff>
    </xdr:from>
    <xdr:to>
      <xdr:col>85</xdr:col>
      <xdr:colOff>127000</xdr:colOff>
      <xdr:row>58</xdr:row>
      <xdr:rowOff>119199</xdr:rowOff>
    </xdr:to>
    <xdr:cxnSp macro="">
      <xdr:nvCxnSpPr>
        <xdr:cNvPr id="523" name="直線コネクタ 522"/>
        <xdr:cNvCxnSpPr/>
      </xdr:nvCxnSpPr>
      <xdr:spPr>
        <a:xfrm flipV="1">
          <a:off x="15481300" y="100339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524"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15076</xdr:rowOff>
    </xdr:from>
    <xdr:ext cx="405111" cy="259045"/>
    <xdr:sp macro="" textlink="">
      <xdr:nvSpPr>
        <xdr:cNvPr id="526" name="n_1mainValue【学校施設】&#10;有形固定資産減価償却率"/>
        <xdr:cNvSpPr txBox="1"/>
      </xdr:nvSpPr>
      <xdr:spPr>
        <a:xfrm>
          <a:off x="152660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49" name="直線コネクタ 548"/>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50"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51" name="直線コネクタ 550"/>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52"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53" name="直線コネクタ 552"/>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54"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55" name="フローチャート: 判断 554"/>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56" name="フローチャート: 判断 555"/>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57" name="フローチャート: 判断 556"/>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67843</xdr:rowOff>
    </xdr:from>
    <xdr:to>
      <xdr:col>116</xdr:col>
      <xdr:colOff>114300</xdr:colOff>
      <xdr:row>63</xdr:row>
      <xdr:rowOff>169443</xdr:rowOff>
    </xdr:to>
    <xdr:sp macro="" textlink="">
      <xdr:nvSpPr>
        <xdr:cNvPr id="563" name="楕円 562"/>
        <xdr:cNvSpPr/>
      </xdr:nvSpPr>
      <xdr:spPr>
        <a:xfrm>
          <a:off x="22110700" y="108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46270</xdr:rowOff>
    </xdr:from>
    <xdr:ext cx="469744" cy="259045"/>
    <xdr:sp macro="" textlink="">
      <xdr:nvSpPr>
        <xdr:cNvPr id="564" name="【学校施設】&#10;一人当たり面積該当値テキスト"/>
        <xdr:cNvSpPr txBox="1"/>
      </xdr:nvSpPr>
      <xdr:spPr>
        <a:xfrm>
          <a:off x="22199600" y="1084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78587</xdr:rowOff>
    </xdr:from>
    <xdr:to>
      <xdr:col>112</xdr:col>
      <xdr:colOff>38100</xdr:colOff>
      <xdr:row>64</xdr:row>
      <xdr:rowOff>8737</xdr:rowOff>
    </xdr:to>
    <xdr:sp macro="" textlink="">
      <xdr:nvSpPr>
        <xdr:cNvPr id="565" name="楕円 564"/>
        <xdr:cNvSpPr/>
      </xdr:nvSpPr>
      <xdr:spPr>
        <a:xfrm>
          <a:off x="21272500" y="108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118643</xdr:rowOff>
    </xdr:from>
    <xdr:to>
      <xdr:col>116</xdr:col>
      <xdr:colOff>63500</xdr:colOff>
      <xdr:row>63</xdr:row>
      <xdr:rowOff>129387</xdr:rowOff>
    </xdr:to>
    <xdr:cxnSp macro="">
      <xdr:nvCxnSpPr>
        <xdr:cNvPr id="566" name="直線コネクタ 565"/>
        <xdr:cNvCxnSpPr/>
      </xdr:nvCxnSpPr>
      <xdr:spPr>
        <a:xfrm flipV="1">
          <a:off x="21323300" y="1091999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67"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68"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171314</xdr:rowOff>
    </xdr:from>
    <xdr:ext cx="469744" cy="259045"/>
    <xdr:sp macro="" textlink="">
      <xdr:nvSpPr>
        <xdr:cNvPr id="569" name="n_1mainValue【学校施設】&#10;一人当たり面積"/>
        <xdr:cNvSpPr txBox="1"/>
      </xdr:nvSpPr>
      <xdr:spPr>
        <a:xfrm>
          <a:off x="21075727" y="109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95" name="直線コネクタ 594"/>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96"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97" name="直線コネクタ 596"/>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600"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601" name="フローチャート: 判断 600"/>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602" name="フローチャート: 判断 601"/>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03" name="フローチャート: 判断 60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127726</xdr:rowOff>
    </xdr:from>
    <xdr:to>
      <xdr:col>85</xdr:col>
      <xdr:colOff>177800</xdr:colOff>
      <xdr:row>78</xdr:row>
      <xdr:rowOff>57876</xdr:rowOff>
    </xdr:to>
    <xdr:sp macro="" textlink="">
      <xdr:nvSpPr>
        <xdr:cNvPr id="609" name="楕円 608"/>
        <xdr:cNvSpPr/>
      </xdr:nvSpPr>
      <xdr:spPr>
        <a:xfrm>
          <a:off x="162687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42653</xdr:rowOff>
    </xdr:from>
    <xdr:ext cx="405111" cy="259045"/>
    <xdr:sp macro="" textlink="">
      <xdr:nvSpPr>
        <xdr:cNvPr id="610" name="【児童館】&#10;有形固定資産減価償却率該当値テキスト"/>
        <xdr:cNvSpPr txBox="1"/>
      </xdr:nvSpPr>
      <xdr:spPr>
        <a:xfrm>
          <a:off x="16357600" y="1324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137523</xdr:rowOff>
    </xdr:from>
    <xdr:to>
      <xdr:col>81</xdr:col>
      <xdr:colOff>101600</xdr:colOff>
      <xdr:row>78</xdr:row>
      <xdr:rowOff>67673</xdr:rowOff>
    </xdr:to>
    <xdr:sp macro="" textlink="">
      <xdr:nvSpPr>
        <xdr:cNvPr id="611" name="楕円 610"/>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7076</xdr:rowOff>
    </xdr:from>
    <xdr:to>
      <xdr:col>85</xdr:col>
      <xdr:colOff>127000</xdr:colOff>
      <xdr:row>78</xdr:row>
      <xdr:rowOff>16873</xdr:rowOff>
    </xdr:to>
    <xdr:cxnSp macro="">
      <xdr:nvCxnSpPr>
        <xdr:cNvPr id="612" name="直線コネクタ 611"/>
        <xdr:cNvCxnSpPr/>
      </xdr:nvCxnSpPr>
      <xdr:spPr>
        <a:xfrm flipV="1">
          <a:off x="15481300" y="133801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613"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4"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84200</xdr:rowOff>
    </xdr:from>
    <xdr:ext cx="405111" cy="259045"/>
    <xdr:sp macro="" textlink="">
      <xdr:nvSpPr>
        <xdr:cNvPr id="615" name="n_1mainValue【児童館】&#10;有形固定資産減価償却率"/>
        <xdr:cNvSpPr txBox="1"/>
      </xdr:nvSpPr>
      <xdr:spPr>
        <a:xfrm>
          <a:off x="152660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6" name="直線コネクタ 6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7" name="テキスト ボックス 6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8" name="直線コネクタ 6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9" name="テキスト ボックス 6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0" name="直線コネクタ 6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1" name="テキスト ボックス 6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2" name="直線コネクタ 6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3" name="テキスト ボックス 6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4" name="直線コネクタ 6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5" name="テキスト ボックス 6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639" name="直線コネクタ 638"/>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0"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1" name="直線コネクタ 640"/>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4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43" name="直線コネクタ 64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644"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45" name="フローチャート: 判断 644"/>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46" name="フローチャート: 判断 6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47" name="フローチャート: 判断 646"/>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653" name="楕円 652"/>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54"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10161</xdr:rowOff>
    </xdr:from>
    <xdr:to>
      <xdr:col>112</xdr:col>
      <xdr:colOff>38100</xdr:colOff>
      <xdr:row>78</xdr:row>
      <xdr:rowOff>111761</xdr:rowOff>
    </xdr:to>
    <xdr:sp macro="" textlink="">
      <xdr:nvSpPr>
        <xdr:cNvPr id="655" name="楕円 654"/>
        <xdr:cNvSpPr/>
      </xdr:nvSpPr>
      <xdr:spPr>
        <a:xfrm>
          <a:off x="21272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60961</xdr:rowOff>
    </xdr:to>
    <xdr:cxnSp macro="">
      <xdr:nvCxnSpPr>
        <xdr:cNvPr id="656" name="直線コネクタ 655"/>
        <xdr:cNvCxnSpPr/>
      </xdr:nvCxnSpPr>
      <xdr:spPr>
        <a:xfrm flipV="1">
          <a:off x="21323300" y="1341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57"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658"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128288</xdr:rowOff>
    </xdr:from>
    <xdr:ext cx="469744" cy="259045"/>
    <xdr:sp macro="" textlink="">
      <xdr:nvSpPr>
        <xdr:cNvPr id="659" name="n_1mainValue【児童館】&#10;一人当たり面積"/>
        <xdr:cNvSpPr txBox="1"/>
      </xdr:nvSpPr>
      <xdr:spPr>
        <a:xfrm>
          <a:off x="21075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84" name="直線コネクタ 683"/>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85"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86" name="直線コネクタ 685"/>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8" name="直線コネクタ 6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89"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90" name="フローチャート: 判断 689"/>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91" name="フローチャート: 判断 690"/>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92" name="フローチャート: 判断 691"/>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698" name="楕円 697"/>
        <xdr:cNvSpPr/>
      </xdr:nvSpPr>
      <xdr:spPr>
        <a:xfrm>
          <a:off x="16268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116857</xdr:rowOff>
    </xdr:from>
    <xdr:ext cx="405111" cy="259045"/>
    <xdr:sp macro="" textlink="">
      <xdr:nvSpPr>
        <xdr:cNvPr id="699" name="【公民館】&#10;有形固定資産減価償却率該当値テキスト"/>
        <xdr:cNvSpPr txBox="1"/>
      </xdr:nvSpPr>
      <xdr:spPr>
        <a:xfrm>
          <a:off x="16357600"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xdr:rowOff>
    </xdr:from>
    <xdr:to>
      <xdr:col>81</xdr:col>
      <xdr:colOff>101600</xdr:colOff>
      <xdr:row>100</xdr:row>
      <xdr:rowOff>115570</xdr:rowOff>
    </xdr:to>
    <xdr:sp macro="" textlink="">
      <xdr:nvSpPr>
        <xdr:cNvPr id="700" name="楕円 699"/>
        <xdr:cNvSpPr/>
      </xdr:nvSpPr>
      <xdr:spPr>
        <a:xfrm>
          <a:off x="15430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64770</xdr:rowOff>
    </xdr:from>
    <xdr:to>
      <xdr:col>85</xdr:col>
      <xdr:colOff>127000</xdr:colOff>
      <xdr:row>100</xdr:row>
      <xdr:rowOff>144780</xdr:rowOff>
    </xdr:to>
    <xdr:cxnSp macro="">
      <xdr:nvCxnSpPr>
        <xdr:cNvPr id="701" name="直線コネクタ 700"/>
        <xdr:cNvCxnSpPr/>
      </xdr:nvCxnSpPr>
      <xdr:spPr>
        <a:xfrm>
          <a:off x="15481300" y="172097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702"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0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132097</xdr:rowOff>
    </xdr:from>
    <xdr:ext cx="405111" cy="259045"/>
    <xdr:sp macro="" textlink="">
      <xdr:nvSpPr>
        <xdr:cNvPr id="704" name="n_1mainValue【公民館】&#10;有形固定資産減価償却率"/>
        <xdr:cNvSpPr txBox="1"/>
      </xdr:nvSpPr>
      <xdr:spPr>
        <a:xfrm>
          <a:off x="152660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5" name="直線コネクタ 7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6" name="テキスト ボックス 7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9" name="直線コネクタ 7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0" name="テキスト ボックス 7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724" name="直線コネクタ 723"/>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725"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726" name="直線コネクタ 725"/>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727"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728" name="直線コネクタ 727"/>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729"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730" name="フローチャート: 判断 729"/>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731" name="フローチャート: 判断 730"/>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732" name="フローチャート: 判断 731"/>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54547</xdr:rowOff>
    </xdr:from>
    <xdr:to>
      <xdr:col>116</xdr:col>
      <xdr:colOff>114300</xdr:colOff>
      <xdr:row>107</xdr:row>
      <xdr:rowOff>156147</xdr:rowOff>
    </xdr:to>
    <xdr:sp macro="" textlink="">
      <xdr:nvSpPr>
        <xdr:cNvPr id="738" name="楕円 737"/>
        <xdr:cNvSpPr/>
      </xdr:nvSpPr>
      <xdr:spPr>
        <a:xfrm>
          <a:off x="22110700" y="18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140924</xdr:rowOff>
    </xdr:from>
    <xdr:ext cx="469744" cy="259045"/>
    <xdr:sp macro="" textlink="">
      <xdr:nvSpPr>
        <xdr:cNvPr id="739" name="【公民館】&#10;一人当たり面積該当値テキスト"/>
        <xdr:cNvSpPr txBox="1"/>
      </xdr:nvSpPr>
      <xdr:spPr>
        <a:xfrm>
          <a:off x="22199600" y="1831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14542</xdr:rowOff>
    </xdr:from>
    <xdr:to>
      <xdr:col>112</xdr:col>
      <xdr:colOff>38100</xdr:colOff>
      <xdr:row>107</xdr:row>
      <xdr:rowOff>116142</xdr:rowOff>
    </xdr:to>
    <xdr:sp macro="" textlink="">
      <xdr:nvSpPr>
        <xdr:cNvPr id="740" name="楕円 739"/>
        <xdr:cNvSpPr/>
      </xdr:nvSpPr>
      <xdr:spPr>
        <a:xfrm>
          <a:off x="21272500" y="183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65342</xdr:rowOff>
    </xdr:from>
    <xdr:to>
      <xdr:col>116</xdr:col>
      <xdr:colOff>63500</xdr:colOff>
      <xdr:row>107</xdr:row>
      <xdr:rowOff>105347</xdr:rowOff>
    </xdr:to>
    <xdr:cxnSp macro="">
      <xdr:nvCxnSpPr>
        <xdr:cNvPr id="741" name="直線コネクタ 740"/>
        <xdr:cNvCxnSpPr/>
      </xdr:nvCxnSpPr>
      <xdr:spPr>
        <a:xfrm>
          <a:off x="21323300" y="1841049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742"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43"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107269</xdr:rowOff>
    </xdr:from>
    <xdr:ext cx="469744" cy="259045"/>
    <xdr:sp macro="" textlink="">
      <xdr:nvSpPr>
        <xdr:cNvPr id="744" name="n_1mainValue【公民館】&#10;一人当たり面積"/>
        <xdr:cNvSpPr txBox="1"/>
      </xdr:nvSpPr>
      <xdr:spPr>
        <a:xfrm>
          <a:off x="21075727" y="184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　　平成２７年度に幼稚園と保育所を統合して認定こども園を建設したため、減価償却率が小さくなっています。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公営住宅一人当たり面積　　過去から民間の賃貸住宅が少ないため公営住宅の整備が必要であったため、一人当たり面積が極めて大きくなっています。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　　公民館は１か所しかなく、建築から４７年経過しているため減価償却率が大きくなっています。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1" name="楕円 70"/>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146067</xdr:rowOff>
    </xdr:from>
    <xdr:ext cx="405111" cy="259045"/>
    <xdr:sp macro="" textlink="">
      <xdr:nvSpPr>
        <xdr:cNvPr id="72" name="【図書館】&#10;有形固定資産減価償却率該当値テキスト"/>
        <xdr:cNvSpPr txBox="1"/>
      </xdr:nvSpPr>
      <xdr:spPr>
        <a:xfrm>
          <a:off x="4673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69487</xdr:rowOff>
    </xdr:from>
    <xdr:to>
      <xdr:col>20</xdr:col>
      <xdr:colOff>38100</xdr:colOff>
      <xdr:row>33</xdr:row>
      <xdr:rowOff>171087</xdr:rowOff>
    </xdr:to>
    <xdr:sp macro="" textlink="">
      <xdr:nvSpPr>
        <xdr:cNvPr id="73" name="楕円 72"/>
        <xdr:cNvSpPr/>
      </xdr:nvSpPr>
      <xdr:spPr>
        <a:xfrm>
          <a:off x="3746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120287</xdr:rowOff>
    </xdr:to>
    <xdr:cxnSp macro="">
      <xdr:nvCxnSpPr>
        <xdr:cNvPr id="74" name="直線コネクタ 73"/>
        <xdr:cNvCxnSpPr/>
      </xdr:nvCxnSpPr>
      <xdr:spPr>
        <a:xfrm flipV="1">
          <a:off x="3797300" y="57683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5"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16164</xdr:rowOff>
    </xdr:from>
    <xdr:ext cx="405111" cy="259045"/>
    <xdr:sp macro="" textlink="">
      <xdr:nvSpPr>
        <xdr:cNvPr id="77" name="n_1mainValue【図書館】&#10;有形固定資産減価償却率"/>
        <xdr:cNvSpPr txBox="1"/>
      </xdr:nvSpPr>
      <xdr:spPr>
        <a:xfrm>
          <a:off x="3582044" y="550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126001</xdr:rowOff>
    </xdr:from>
    <xdr:ext cx="469744" cy="259045"/>
    <xdr:sp macro="" textlink="">
      <xdr:nvSpPr>
        <xdr:cNvPr id="105" name="【図書館】&#10;一人当たり面積平均値テキスト"/>
        <xdr:cNvSpPr txBox="1"/>
      </xdr:nvSpPr>
      <xdr:spPr>
        <a:xfrm>
          <a:off x="10515600" y="646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08" name="フローチャート: 判断 107"/>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144272</xdr:rowOff>
    </xdr:from>
    <xdr:to>
      <xdr:col>55</xdr:col>
      <xdr:colOff>50800</xdr:colOff>
      <xdr:row>41</xdr:row>
      <xdr:rowOff>74422</xdr:rowOff>
    </xdr:to>
    <xdr:sp macro="" textlink="">
      <xdr:nvSpPr>
        <xdr:cNvPr id="114" name="楕円 113"/>
        <xdr:cNvSpPr/>
      </xdr:nvSpPr>
      <xdr:spPr>
        <a:xfrm>
          <a:off x="10426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122699</xdr:rowOff>
    </xdr:from>
    <xdr:ext cx="469744" cy="259045"/>
    <xdr:sp macro="" textlink="">
      <xdr:nvSpPr>
        <xdr:cNvPr id="115" name="【図書館】&#10;一人当たり面積該当値テキスト"/>
        <xdr:cNvSpPr txBox="1"/>
      </xdr:nvSpPr>
      <xdr:spPr>
        <a:xfrm>
          <a:off x="1051560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6" name="楕円 115"/>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23622</xdr:rowOff>
    </xdr:from>
    <xdr:to>
      <xdr:col>55</xdr:col>
      <xdr:colOff>0</xdr:colOff>
      <xdr:row>41</xdr:row>
      <xdr:rowOff>41910</xdr:rowOff>
    </xdr:to>
    <xdr:cxnSp macro="">
      <xdr:nvCxnSpPr>
        <xdr:cNvPr id="117" name="直線コネクタ 116"/>
        <xdr:cNvCxnSpPr/>
      </xdr:nvCxnSpPr>
      <xdr:spPr>
        <a:xfrm flipV="1">
          <a:off x="9639300" y="7053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1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19"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20"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3" name="フローチャート: 判断 152"/>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149225</xdr:rowOff>
    </xdr:from>
    <xdr:to>
      <xdr:col>24</xdr:col>
      <xdr:colOff>114300</xdr:colOff>
      <xdr:row>58</xdr:row>
      <xdr:rowOff>79375</xdr:rowOff>
    </xdr:to>
    <xdr:sp macro="" textlink="">
      <xdr:nvSpPr>
        <xdr:cNvPr id="159" name="楕円 158"/>
        <xdr:cNvSpPr/>
      </xdr:nvSpPr>
      <xdr:spPr>
        <a:xfrm>
          <a:off x="4584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652</xdr:rowOff>
    </xdr:from>
    <xdr:ext cx="405111" cy="259045"/>
    <xdr:sp macro="" textlink="">
      <xdr:nvSpPr>
        <xdr:cNvPr id="160" name="【体育館・プール】&#10;有形固定資産減価償却率該当値テキスト"/>
        <xdr:cNvSpPr txBox="1"/>
      </xdr:nvSpPr>
      <xdr:spPr>
        <a:xfrm>
          <a:off x="4673600"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61" name="楕円 160"/>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28575</xdr:rowOff>
    </xdr:from>
    <xdr:to>
      <xdr:col>24</xdr:col>
      <xdr:colOff>63500</xdr:colOff>
      <xdr:row>58</xdr:row>
      <xdr:rowOff>85725</xdr:rowOff>
    </xdr:to>
    <xdr:cxnSp macro="">
      <xdr:nvCxnSpPr>
        <xdr:cNvPr id="162" name="直線コネクタ 161"/>
        <xdr:cNvCxnSpPr/>
      </xdr:nvCxnSpPr>
      <xdr:spPr>
        <a:xfrm flipV="1">
          <a:off x="3797300" y="99726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4"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165" name="n_1mainValue【体育館・プール】&#10;有形固定資産減価償却率"/>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9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197" name="フローチャート: 判断 196"/>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64262</xdr:rowOff>
    </xdr:from>
    <xdr:to>
      <xdr:col>55</xdr:col>
      <xdr:colOff>50800</xdr:colOff>
      <xdr:row>62</xdr:row>
      <xdr:rowOff>165862</xdr:rowOff>
    </xdr:to>
    <xdr:sp macro="" textlink="">
      <xdr:nvSpPr>
        <xdr:cNvPr id="203" name="楕円 202"/>
        <xdr:cNvSpPr/>
      </xdr:nvSpPr>
      <xdr:spPr>
        <a:xfrm>
          <a:off x="104267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42689</xdr:rowOff>
    </xdr:from>
    <xdr:ext cx="469744" cy="259045"/>
    <xdr:sp macro="" textlink="">
      <xdr:nvSpPr>
        <xdr:cNvPr id="204" name="【体育館・プール】&#10;一人当たり面積該当値テキスト"/>
        <xdr:cNvSpPr txBox="1"/>
      </xdr:nvSpPr>
      <xdr:spPr>
        <a:xfrm>
          <a:off x="10515600"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70358</xdr:rowOff>
    </xdr:from>
    <xdr:to>
      <xdr:col>50</xdr:col>
      <xdr:colOff>165100</xdr:colOff>
      <xdr:row>63</xdr:row>
      <xdr:rowOff>508</xdr:rowOff>
    </xdr:to>
    <xdr:sp macro="" textlink="">
      <xdr:nvSpPr>
        <xdr:cNvPr id="205" name="楕円 204"/>
        <xdr:cNvSpPr/>
      </xdr:nvSpPr>
      <xdr:spPr>
        <a:xfrm>
          <a:off x="9588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115062</xdr:rowOff>
    </xdr:from>
    <xdr:to>
      <xdr:col>55</xdr:col>
      <xdr:colOff>0</xdr:colOff>
      <xdr:row>62</xdr:row>
      <xdr:rowOff>121158</xdr:rowOff>
    </xdr:to>
    <xdr:cxnSp macro="">
      <xdr:nvCxnSpPr>
        <xdr:cNvPr id="206" name="直線コネクタ 205"/>
        <xdr:cNvCxnSpPr/>
      </xdr:nvCxnSpPr>
      <xdr:spPr>
        <a:xfrm flipV="1">
          <a:off x="9639300" y="1074496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0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08"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163085</xdr:rowOff>
    </xdr:from>
    <xdr:ext cx="469744" cy="259045"/>
    <xdr:sp macro="" textlink="">
      <xdr:nvSpPr>
        <xdr:cNvPr id="209" name="n_1mainValue【体育館・プール】&#10;一人当たり面積"/>
        <xdr:cNvSpPr txBox="1"/>
      </xdr:nvSpPr>
      <xdr:spPr>
        <a:xfrm>
          <a:off x="9391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239" name="【福祉施設】&#10;有形固定資産減価償却率平均値テキスト"/>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2" name="フローチャート: 判断 241"/>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48" name="楕円 247"/>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249" name="【福祉施設】&#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50" name="楕円 249"/>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140970</xdr:rowOff>
    </xdr:to>
    <xdr:cxnSp macro="">
      <xdr:nvCxnSpPr>
        <xdr:cNvPr id="251" name="直線コネクタ 250"/>
        <xdr:cNvCxnSpPr/>
      </xdr:nvCxnSpPr>
      <xdr:spPr>
        <a:xfrm flipV="1">
          <a:off x="3797300" y="14519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52"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3"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54"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86" name="フローチャート: 判断 285"/>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292" name="楕円 291"/>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293" name="【福祉施設】&#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294" name="楕円 293"/>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83</xdr:row>
      <xdr:rowOff>54102</xdr:rowOff>
    </xdr:to>
    <xdr:cxnSp macro="">
      <xdr:nvCxnSpPr>
        <xdr:cNvPr id="295" name="直線コネクタ 294"/>
        <xdr:cNvCxnSpPr/>
      </xdr:nvCxnSpPr>
      <xdr:spPr>
        <a:xfrm flipV="1">
          <a:off x="9639300" y="14272261"/>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70121</xdr:rowOff>
    </xdr:from>
    <xdr:ext cx="469744" cy="259045"/>
    <xdr:sp macro="" textlink="">
      <xdr:nvSpPr>
        <xdr:cNvPr id="296"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97"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298" name="n_1mainValue【福祉施設】&#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7" name="直線コネクタ 3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8" name="テキスト ボックス 3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9" name="直線コネクタ 3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0" name="テキスト ボックス 3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1" name="直線コネクタ 3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2" name="テキスト ボックス 3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3" name="直線コネクタ 3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4" name="テキスト ボックス 3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5" name="直線コネクタ 3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6" name="テキスト ボックス 3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7" name="直線コネクタ 3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8" name="テキスト ボックス 3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9" name="直線コネクタ 3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0" name="テキスト ボックス 3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2" name="直線コネクタ 371"/>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3"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4" name="直線コネクタ 373"/>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5"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6" name="直線コネクタ 375"/>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77"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8" name="フローチャート: 判断 377"/>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79" name="フローチャート: 判断 37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380" name="フローチャート: 判断 37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386" name="楕円 385"/>
        <xdr:cNvSpPr/>
      </xdr:nvSpPr>
      <xdr:spPr>
        <a:xfrm>
          <a:off x="16268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13079</xdr:rowOff>
    </xdr:from>
    <xdr:ext cx="405111" cy="259045"/>
    <xdr:sp macro="" textlink="">
      <xdr:nvSpPr>
        <xdr:cNvPr id="387" name="【消防施設】&#10;有形固定資産減価償却率該当値テキスト"/>
        <xdr:cNvSpPr txBox="1"/>
      </xdr:nvSpPr>
      <xdr:spPr>
        <a:xfrm>
          <a:off x="16357600"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388" name="楕円 387"/>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83</xdr:row>
      <xdr:rowOff>85452</xdr:rowOff>
    </xdr:to>
    <xdr:cxnSp macro="">
      <xdr:nvCxnSpPr>
        <xdr:cNvPr id="389" name="直線コネクタ 388"/>
        <xdr:cNvCxnSpPr/>
      </xdr:nvCxnSpPr>
      <xdr:spPr>
        <a:xfrm>
          <a:off x="15481300" y="14180276"/>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390"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39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163303</xdr:rowOff>
    </xdr:from>
    <xdr:ext cx="405111" cy="259045"/>
    <xdr:sp macro="" textlink="">
      <xdr:nvSpPr>
        <xdr:cNvPr id="392" name="n_1mainValue【消防施設】&#10;有形固定資産減価償却率"/>
        <xdr:cNvSpPr txBox="1"/>
      </xdr:nvSpPr>
      <xdr:spPr>
        <a:xfrm>
          <a:off x="15266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3" name="直線コネクタ 4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4" name="テキスト ボックス 4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5" name="直線コネクタ 4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6" name="テキスト ボックス 4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7" name="直線コネクタ 4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8" name="テキスト ボックス 4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9" name="直線コネクタ 4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0" name="テキスト ボックス 4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1" name="直線コネクタ 4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2" name="テキスト ボックス 4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3" name="直線コネクタ 4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4" name="テキスト ボックス 4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5" name="直線コネクタ 4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6" name="テキスト ボックス 4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8" name="直線コネクタ 417"/>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19"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0" name="直線コネクタ 419"/>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1"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2" name="直線コネクタ 421"/>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23"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4" name="フローチャート: 判断 423"/>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5" name="フローチャート: 判断 424"/>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426" name="フローチャート: 判断 425"/>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7" name="テキスト ボックス 4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138068</xdr:rowOff>
    </xdr:from>
    <xdr:to>
      <xdr:col>116</xdr:col>
      <xdr:colOff>114300</xdr:colOff>
      <xdr:row>84</xdr:row>
      <xdr:rowOff>68218</xdr:rowOff>
    </xdr:to>
    <xdr:sp macro="" textlink="">
      <xdr:nvSpPr>
        <xdr:cNvPr id="432" name="楕円 431"/>
        <xdr:cNvSpPr/>
      </xdr:nvSpPr>
      <xdr:spPr>
        <a:xfrm>
          <a:off x="22110700" y="143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160945</xdr:rowOff>
    </xdr:from>
    <xdr:ext cx="469744" cy="259045"/>
    <xdr:sp macro="" textlink="">
      <xdr:nvSpPr>
        <xdr:cNvPr id="433" name="【消防施設】&#10;一人当たり面積該当値テキスト"/>
        <xdr:cNvSpPr txBox="1"/>
      </xdr:nvSpPr>
      <xdr:spPr>
        <a:xfrm>
          <a:off x="22199600"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147864</xdr:rowOff>
    </xdr:from>
    <xdr:to>
      <xdr:col>112</xdr:col>
      <xdr:colOff>38100</xdr:colOff>
      <xdr:row>84</xdr:row>
      <xdr:rowOff>78014</xdr:rowOff>
    </xdr:to>
    <xdr:sp macro="" textlink="">
      <xdr:nvSpPr>
        <xdr:cNvPr id="434" name="楕円 433"/>
        <xdr:cNvSpPr/>
      </xdr:nvSpPr>
      <xdr:spPr>
        <a:xfrm>
          <a:off x="21272500" y="143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17418</xdr:rowOff>
    </xdr:from>
    <xdr:to>
      <xdr:col>116</xdr:col>
      <xdr:colOff>63500</xdr:colOff>
      <xdr:row>84</xdr:row>
      <xdr:rowOff>27214</xdr:rowOff>
    </xdr:to>
    <xdr:cxnSp macro="">
      <xdr:nvCxnSpPr>
        <xdr:cNvPr id="435" name="直線コネクタ 434"/>
        <xdr:cNvCxnSpPr/>
      </xdr:nvCxnSpPr>
      <xdr:spPr>
        <a:xfrm flipV="1">
          <a:off x="21323300" y="144192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436"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437"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94541</xdr:rowOff>
    </xdr:from>
    <xdr:ext cx="469744" cy="259045"/>
    <xdr:sp macro="" textlink="">
      <xdr:nvSpPr>
        <xdr:cNvPr id="438" name="n_1mainValue【消防施設】&#10;一人当たり面積"/>
        <xdr:cNvSpPr txBox="1"/>
      </xdr:nvSpPr>
      <xdr:spPr>
        <a:xfrm>
          <a:off x="21075727" y="1415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1" name="テキスト ボックス 4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9" name="テキスト ボックス 4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3" name="直線コネクタ 46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5" name="直線コネクタ 46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7" name="直線コネクタ 4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9" name="フローチャート: 判断 46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0" name="フローチャート: 判断 46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471" name="フローチャート: 判断 47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xdr:rowOff>
    </xdr:from>
    <xdr:to>
      <xdr:col>85</xdr:col>
      <xdr:colOff>177800</xdr:colOff>
      <xdr:row>103</xdr:row>
      <xdr:rowOff>109855</xdr:rowOff>
    </xdr:to>
    <xdr:sp macro="" textlink="">
      <xdr:nvSpPr>
        <xdr:cNvPr id="477" name="楕円 476"/>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31132</xdr:rowOff>
    </xdr:from>
    <xdr:ext cx="405111" cy="259045"/>
    <xdr:sp macro="" textlink="">
      <xdr:nvSpPr>
        <xdr:cNvPr id="478" name="【庁舎】&#10;有形固定資産減価償却率該当値テキスト"/>
        <xdr:cNvSpPr txBox="1"/>
      </xdr:nvSpPr>
      <xdr:spPr>
        <a:xfrm>
          <a:off x="16357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479" name="楕円 478"/>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95250</xdr:rowOff>
    </xdr:to>
    <xdr:cxnSp macro="">
      <xdr:nvCxnSpPr>
        <xdr:cNvPr id="480" name="直線コネクタ 479"/>
        <xdr:cNvCxnSpPr/>
      </xdr:nvCxnSpPr>
      <xdr:spPr>
        <a:xfrm flipV="1">
          <a:off x="15481300" y="177184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481"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48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483" name="n_1main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09" name="直線コネクタ 50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1" name="直線コネクタ 51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3" name="直線コネクタ 51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1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5" name="フローチャート: 判断 51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6" name="フローチャート: 判断 51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517" name="フローチャート: 判断 51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25944</xdr:rowOff>
    </xdr:from>
    <xdr:to>
      <xdr:col>116</xdr:col>
      <xdr:colOff>114300</xdr:colOff>
      <xdr:row>105</xdr:row>
      <xdr:rowOff>127544</xdr:rowOff>
    </xdr:to>
    <xdr:sp macro="" textlink="">
      <xdr:nvSpPr>
        <xdr:cNvPr id="523" name="楕円 522"/>
        <xdr:cNvSpPr/>
      </xdr:nvSpPr>
      <xdr:spPr>
        <a:xfrm>
          <a:off x="22110700" y="18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48821</xdr:rowOff>
    </xdr:from>
    <xdr:ext cx="469744" cy="259045"/>
    <xdr:sp macro="" textlink="">
      <xdr:nvSpPr>
        <xdr:cNvPr id="524" name="【庁舎】&#10;一人当たり面積該当値テキスト"/>
        <xdr:cNvSpPr txBox="1"/>
      </xdr:nvSpPr>
      <xdr:spPr>
        <a:xfrm>
          <a:off x="22199600"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39007</xdr:rowOff>
    </xdr:from>
    <xdr:to>
      <xdr:col>112</xdr:col>
      <xdr:colOff>38100</xdr:colOff>
      <xdr:row>105</xdr:row>
      <xdr:rowOff>140607</xdr:rowOff>
    </xdr:to>
    <xdr:sp macro="" textlink="">
      <xdr:nvSpPr>
        <xdr:cNvPr id="525" name="楕円 524"/>
        <xdr:cNvSpPr/>
      </xdr:nvSpPr>
      <xdr:spPr>
        <a:xfrm>
          <a:off x="21272500" y="180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76744</xdr:rowOff>
    </xdr:from>
    <xdr:to>
      <xdr:col>116</xdr:col>
      <xdr:colOff>63500</xdr:colOff>
      <xdr:row>105</xdr:row>
      <xdr:rowOff>89807</xdr:rowOff>
    </xdr:to>
    <xdr:cxnSp macro="">
      <xdr:nvCxnSpPr>
        <xdr:cNvPr id="526" name="直線コネクタ 525"/>
        <xdr:cNvCxnSpPr/>
      </xdr:nvCxnSpPr>
      <xdr:spPr>
        <a:xfrm flipV="1">
          <a:off x="21323300" y="180789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52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528"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131734</xdr:rowOff>
    </xdr:from>
    <xdr:ext cx="469744" cy="259045"/>
    <xdr:sp macro="" textlink="">
      <xdr:nvSpPr>
        <xdr:cNvPr id="529" name="n_1mainValue【庁舎】&#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　　町内唯一の図書館は、長寿命化の改修を行っていますが、建築から５１年経過しているため減価償却率が大きくなっています。今後も施設の長寿命化を図っていきます。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　　養護老人ホーム及び特別養護老人ホームを所有しているため、一人当たり面積は類似団体より大きくなっています。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　　平成２８年度にポンプ車を２台、消防庁舎は供用開始から２２年のため、減価償却率が少なくなっています。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人口の減少や長引く景気低迷による個人・法人関係の減収等により、指数は０．２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と類似団体平均を下回っています。</a:t>
          </a:r>
          <a:endParaRPr lang="ja-JP" altLang="ja-JP" sz="1300">
            <a:effectLst/>
          </a:endParaRPr>
        </a:p>
        <a:p>
          <a:pPr rtl="0" fontAlgn="base"/>
          <a:r>
            <a:rPr lang="ja-JP" altLang="ja-JP" sz="1300" b="0" i="0" baseline="0">
              <a:solidFill>
                <a:schemeClr val="dk1"/>
              </a:solidFill>
              <a:effectLst/>
              <a:latin typeface="+mn-lt"/>
              <a:ea typeface="+mn-ea"/>
              <a:cs typeface="+mn-cs"/>
            </a:rPr>
            <a:t>重要港湾十勝港の利活用に力を注いでおり、企業誘致による法人町民税や固定資産税等の税収の増加を図っていきます。</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3" name="直線コネクタ 72"/>
        <xdr:cNvCxnSpPr/>
      </xdr:nvCxnSpPr>
      <xdr:spPr>
        <a:xfrm flipV="1">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6" name="直線コネクタ 75"/>
        <xdr:cNvCxnSpPr/>
      </xdr:nvCxnSpPr>
      <xdr:spPr>
        <a:xfrm flipV="1">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146957</xdr:rowOff>
    </xdr:to>
    <xdr:cxnSp macro="">
      <xdr:nvCxnSpPr>
        <xdr:cNvPr id="79" name="直線コネクタ 78"/>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7" name="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本町は、地方交付税が歳入総額の</a:t>
          </a:r>
          <a:r>
            <a:rPr lang="en-US" altLang="ja-JP" sz="1300" b="0" i="0" baseline="0">
              <a:solidFill>
                <a:schemeClr val="dk1"/>
              </a:solidFill>
              <a:effectLst/>
              <a:latin typeface="+mn-lt"/>
              <a:ea typeface="+mn-ea"/>
              <a:cs typeface="+mn-cs"/>
            </a:rPr>
            <a:t>46.7</a:t>
          </a:r>
          <a:r>
            <a:rPr lang="ja-JP" altLang="ja-JP" sz="1300" b="0" i="0" baseline="0">
              <a:solidFill>
                <a:schemeClr val="dk1"/>
              </a:solidFill>
              <a:effectLst/>
              <a:latin typeface="+mn-lt"/>
              <a:ea typeface="+mn-ea"/>
              <a:cs typeface="+mn-cs"/>
            </a:rPr>
            <a:t>％、町税が</a:t>
          </a:r>
          <a:r>
            <a:rPr lang="en-US" altLang="ja-JP" sz="1300" b="0" i="0" baseline="0">
              <a:solidFill>
                <a:schemeClr val="dk1"/>
              </a:solidFill>
              <a:effectLst/>
              <a:latin typeface="+mn-lt"/>
              <a:ea typeface="+mn-ea"/>
              <a:cs typeface="+mn-cs"/>
            </a:rPr>
            <a:t>12.4</a:t>
          </a:r>
          <a:r>
            <a:rPr lang="ja-JP" altLang="ja-JP" sz="1300" b="0" i="0" baseline="0">
              <a:solidFill>
                <a:schemeClr val="dk1"/>
              </a:solidFill>
              <a:effectLst/>
              <a:latin typeface="+mn-lt"/>
              <a:ea typeface="+mn-ea"/>
              <a:cs typeface="+mn-cs"/>
            </a:rPr>
            <a:t>％を占めています。</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から、港湾事業債借換債の満期一括償還がはじまったことから、公債費の割合が大きくなります。また、高齢化等により扶助費などの経常経費が増加していますが、人件費・物件費の抑制、事務事業の見直し、歳入の増を図りながら、経常収支比率を抑制します。</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66040</xdr:rowOff>
    </xdr:to>
    <xdr:cxnSp macro="">
      <xdr:nvCxnSpPr>
        <xdr:cNvPr id="131" name="直線コネクタ 130"/>
        <xdr:cNvCxnSpPr/>
      </xdr:nvCxnSpPr>
      <xdr:spPr>
        <a:xfrm>
          <a:off x="4114800" y="1079982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133604</xdr:rowOff>
    </xdr:to>
    <xdr:cxnSp macro="">
      <xdr:nvCxnSpPr>
        <xdr:cNvPr id="134" name="直線コネクタ 133"/>
        <xdr:cNvCxnSpPr/>
      </xdr:nvCxnSpPr>
      <xdr:spPr>
        <a:xfrm flipV="1">
          <a:off x="3225800" y="1079982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63</xdr:row>
      <xdr:rowOff>133604</xdr:rowOff>
    </xdr:to>
    <xdr:cxnSp macro="">
      <xdr:nvCxnSpPr>
        <xdr:cNvPr id="137" name="直線コネクタ 136"/>
        <xdr:cNvCxnSpPr/>
      </xdr:nvCxnSpPr>
      <xdr:spPr>
        <a:xfrm>
          <a:off x="2336800" y="10925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123952</xdr:rowOff>
    </xdr:to>
    <xdr:cxnSp macro="">
      <xdr:nvCxnSpPr>
        <xdr:cNvPr id="140" name="直線コネクタ 139"/>
        <xdr:cNvCxnSpPr/>
      </xdr:nvCxnSpPr>
      <xdr:spPr>
        <a:xfrm>
          <a:off x="1447800" y="108770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0" name="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2" name="楕円 151"/>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3" name="テキスト ボックス 152"/>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4" name="楕円 153"/>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55" name="テキスト ボックス 154"/>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6" name="楕円 155"/>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7" name="テキスト ボックス 156"/>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9" name="テキスト ボックス 158"/>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類似団体平均値と比較すると</a:t>
          </a:r>
          <a:r>
            <a:rPr kumimoji="1" lang="en-US" altLang="ja-JP" sz="1300">
              <a:latin typeface="ＭＳ Ｐゴシック" panose="020B0600070205080204" pitchFamily="50" charset="-128"/>
              <a:ea typeface="ＭＳ Ｐゴシック" panose="020B0600070205080204" pitchFamily="50" charset="-128"/>
            </a:rPr>
            <a:t>46,405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％上回っています。</a:t>
          </a:r>
        </a:p>
        <a:p>
          <a:r>
            <a:rPr kumimoji="1" lang="ja-JP" altLang="en-US" sz="1300">
              <a:latin typeface="ＭＳ Ｐゴシック" panose="020B0600070205080204" pitchFamily="50" charset="-128"/>
              <a:ea typeface="ＭＳ Ｐゴシック" panose="020B0600070205080204" pitchFamily="50" charset="-128"/>
            </a:rPr>
            <a:t>人件費では、港湾課の設置など他類似団体に見られない業務を行っていることや、養護老人ホーム、保育園、幼稚園等の施設運営を直営で行っていることなどが挙げられます。維持補修費についても施設の老朽化により増加傾向にあります。行政改革に取り組む中で、人件費・物件費についてのより一層の経費削減に努めていき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119121</xdr:rowOff>
    </xdr:from>
    <xdr:to>
      <xdr:col>23</xdr:col>
      <xdr:colOff>133350</xdr:colOff>
      <xdr:row>84</xdr:row>
      <xdr:rowOff>138486</xdr:rowOff>
    </xdr:to>
    <xdr:cxnSp macro="">
      <xdr:nvCxnSpPr>
        <xdr:cNvPr id="196" name="直線コネクタ 195"/>
        <xdr:cNvCxnSpPr/>
      </xdr:nvCxnSpPr>
      <xdr:spPr>
        <a:xfrm flipV="1">
          <a:off x="4114800" y="14520921"/>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100079</xdr:rowOff>
    </xdr:from>
    <xdr:to>
      <xdr:col>19</xdr:col>
      <xdr:colOff>133350</xdr:colOff>
      <xdr:row>84</xdr:row>
      <xdr:rowOff>138486</xdr:rowOff>
    </xdr:to>
    <xdr:cxnSp macro="">
      <xdr:nvCxnSpPr>
        <xdr:cNvPr id="199" name="直線コネクタ 198"/>
        <xdr:cNvCxnSpPr/>
      </xdr:nvCxnSpPr>
      <xdr:spPr>
        <a:xfrm>
          <a:off x="3225800" y="14501879"/>
          <a:ext cx="889000" cy="3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52894</xdr:rowOff>
    </xdr:from>
    <xdr:to>
      <xdr:col>15</xdr:col>
      <xdr:colOff>82550</xdr:colOff>
      <xdr:row>84</xdr:row>
      <xdr:rowOff>100079</xdr:rowOff>
    </xdr:to>
    <xdr:cxnSp macro="">
      <xdr:nvCxnSpPr>
        <xdr:cNvPr id="202" name="直線コネクタ 201"/>
        <xdr:cNvCxnSpPr/>
      </xdr:nvCxnSpPr>
      <xdr:spPr>
        <a:xfrm>
          <a:off x="2336800" y="14454694"/>
          <a:ext cx="889000" cy="4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140317</xdr:rowOff>
    </xdr:from>
    <xdr:to>
      <xdr:col>11</xdr:col>
      <xdr:colOff>31750</xdr:colOff>
      <xdr:row>84</xdr:row>
      <xdr:rowOff>52894</xdr:rowOff>
    </xdr:to>
    <xdr:cxnSp macro="">
      <xdr:nvCxnSpPr>
        <xdr:cNvPr id="205" name="直線コネクタ 204"/>
        <xdr:cNvCxnSpPr/>
      </xdr:nvCxnSpPr>
      <xdr:spPr>
        <a:xfrm>
          <a:off x="1447800" y="14370667"/>
          <a:ext cx="889000" cy="8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68321</xdr:rowOff>
    </xdr:from>
    <xdr:to>
      <xdr:col>23</xdr:col>
      <xdr:colOff>184150</xdr:colOff>
      <xdr:row>84</xdr:row>
      <xdr:rowOff>169921</xdr:rowOff>
    </xdr:to>
    <xdr:sp macro="" textlink="">
      <xdr:nvSpPr>
        <xdr:cNvPr id="215" name="楕円 214"/>
        <xdr:cNvSpPr/>
      </xdr:nvSpPr>
      <xdr:spPr>
        <a:xfrm>
          <a:off x="4902200" y="144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40398</xdr:rowOff>
    </xdr:from>
    <xdr:ext cx="762000" cy="259045"/>
    <xdr:sp macro="" textlink="">
      <xdr:nvSpPr>
        <xdr:cNvPr id="216" name="人件費・物件費等の状況該当値テキスト"/>
        <xdr:cNvSpPr txBox="1"/>
      </xdr:nvSpPr>
      <xdr:spPr>
        <a:xfrm>
          <a:off x="5041900" y="1444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87686</xdr:rowOff>
    </xdr:from>
    <xdr:to>
      <xdr:col>19</xdr:col>
      <xdr:colOff>184150</xdr:colOff>
      <xdr:row>85</xdr:row>
      <xdr:rowOff>17836</xdr:rowOff>
    </xdr:to>
    <xdr:sp macro="" textlink="">
      <xdr:nvSpPr>
        <xdr:cNvPr id="217" name="楕円 216"/>
        <xdr:cNvSpPr/>
      </xdr:nvSpPr>
      <xdr:spPr>
        <a:xfrm>
          <a:off x="4064000" y="144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2613</xdr:rowOff>
    </xdr:from>
    <xdr:ext cx="736600" cy="259045"/>
    <xdr:sp macro="" textlink="">
      <xdr:nvSpPr>
        <xdr:cNvPr id="218" name="テキスト ボックス 217"/>
        <xdr:cNvSpPr txBox="1"/>
      </xdr:nvSpPr>
      <xdr:spPr>
        <a:xfrm>
          <a:off x="3733800" y="1457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49279</xdr:rowOff>
    </xdr:from>
    <xdr:to>
      <xdr:col>15</xdr:col>
      <xdr:colOff>133350</xdr:colOff>
      <xdr:row>84</xdr:row>
      <xdr:rowOff>150879</xdr:rowOff>
    </xdr:to>
    <xdr:sp macro="" textlink="">
      <xdr:nvSpPr>
        <xdr:cNvPr id="219" name="楕円 218"/>
        <xdr:cNvSpPr/>
      </xdr:nvSpPr>
      <xdr:spPr>
        <a:xfrm>
          <a:off x="3175000" y="144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135656</xdr:rowOff>
    </xdr:from>
    <xdr:ext cx="762000" cy="259045"/>
    <xdr:sp macro="" textlink="">
      <xdr:nvSpPr>
        <xdr:cNvPr id="220" name="テキスト ボックス 219"/>
        <xdr:cNvSpPr txBox="1"/>
      </xdr:nvSpPr>
      <xdr:spPr>
        <a:xfrm>
          <a:off x="2844800" y="145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2094</xdr:rowOff>
    </xdr:from>
    <xdr:to>
      <xdr:col>11</xdr:col>
      <xdr:colOff>82550</xdr:colOff>
      <xdr:row>84</xdr:row>
      <xdr:rowOff>103694</xdr:rowOff>
    </xdr:to>
    <xdr:sp macro="" textlink="">
      <xdr:nvSpPr>
        <xdr:cNvPr id="221" name="楕円 220"/>
        <xdr:cNvSpPr/>
      </xdr:nvSpPr>
      <xdr:spPr>
        <a:xfrm>
          <a:off x="2286000" y="144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88471</xdr:rowOff>
    </xdr:from>
    <xdr:ext cx="762000" cy="259045"/>
    <xdr:sp macro="" textlink="">
      <xdr:nvSpPr>
        <xdr:cNvPr id="222" name="テキスト ボックス 221"/>
        <xdr:cNvSpPr txBox="1"/>
      </xdr:nvSpPr>
      <xdr:spPr>
        <a:xfrm>
          <a:off x="1955800" y="1449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89517</xdr:rowOff>
    </xdr:from>
    <xdr:to>
      <xdr:col>7</xdr:col>
      <xdr:colOff>31750</xdr:colOff>
      <xdr:row>84</xdr:row>
      <xdr:rowOff>19667</xdr:rowOff>
    </xdr:to>
    <xdr:sp macro="" textlink="">
      <xdr:nvSpPr>
        <xdr:cNvPr id="223" name="楕円 222"/>
        <xdr:cNvSpPr/>
      </xdr:nvSpPr>
      <xdr:spPr>
        <a:xfrm>
          <a:off x="1397000" y="14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4444</xdr:rowOff>
    </xdr:from>
    <xdr:ext cx="762000" cy="259045"/>
    <xdr:sp macro="" textlink="">
      <xdr:nvSpPr>
        <xdr:cNvPr id="224" name="テキスト ボックス 223"/>
        <xdr:cNvSpPr txBox="1"/>
      </xdr:nvSpPr>
      <xdr:spPr>
        <a:xfrm>
          <a:off x="1066800" y="144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ます。類似団体より、指数が上回っている大きな要因は、年齢構成の偏りであり、是正を図るため、行政改革に取り組み、計画的な職員採用を推進するとともに、総人件費の抑制・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58" name="直線コネクタ 257"/>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53339</xdr:rowOff>
    </xdr:to>
    <xdr:cxnSp macro="">
      <xdr:nvCxnSpPr>
        <xdr:cNvPr id="261" name="直線コネクタ 260"/>
        <xdr:cNvCxnSpPr/>
      </xdr:nvCxnSpPr>
      <xdr:spPr>
        <a:xfrm>
          <a:off x="15290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53339</xdr:rowOff>
    </xdr:to>
    <xdr:cxnSp macro="">
      <xdr:nvCxnSpPr>
        <xdr:cNvPr id="264" name="直線コネクタ 263"/>
        <xdr:cNvCxnSpPr/>
      </xdr:nvCxnSpPr>
      <xdr:spPr>
        <a:xfrm flipV="1">
          <a:off x="14401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53339</xdr:rowOff>
    </xdr:to>
    <xdr:cxnSp macro="">
      <xdr:nvCxnSpPr>
        <xdr:cNvPr id="267" name="直線コネクタ 266"/>
        <xdr:cNvCxnSpPr/>
      </xdr:nvCxnSpPr>
      <xdr:spPr>
        <a:xfrm>
          <a:off x="13512800" y="1469347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7" name="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146066</xdr:rowOff>
    </xdr:from>
    <xdr:ext cx="762000" cy="259045"/>
    <xdr:sp macro="" textlink="">
      <xdr:nvSpPr>
        <xdr:cNvPr id="278"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9" name="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80" name="テキスト ボックス 279"/>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1" name="楕円 280"/>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48700</xdr:rowOff>
    </xdr:from>
    <xdr:ext cx="762000" cy="259045"/>
    <xdr:sp macro="" textlink="">
      <xdr:nvSpPr>
        <xdr:cNvPr id="282" name="テキスト ボックス 281"/>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3" name="楕円 282"/>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4" name="テキスト ボックス 283"/>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85" name="楕円 284"/>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6" name="テキスト ボックス 285"/>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職員数は「職員定数適正化計画（</a:t>
          </a:r>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年度）」及び「自主・自立プラン」に基づき、減少させてきました。類似団体と比較すると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ポイント上回っていますが、今後は行政改革に取り組む中で、定員管理の適正化に努めます。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121793</xdr:rowOff>
    </xdr:from>
    <xdr:to>
      <xdr:col>81</xdr:col>
      <xdr:colOff>44450</xdr:colOff>
      <xdr:row>61</xdr:row>
      <xdr:rowOff>142907</xdr:rowOff>
    </xdr:to>
    <xdr:cxnSp macro="">
      <xdr:nvCxnSpPr>
        <xdr:cNvPr id="317" name="直線コネクタ 316"/>
        <xdr:cNvCxnSpPr/>
      </xdr:nvCxnSpPr>
      <xdr:spPr>
        <a:xfrm>
          <a:off x="16179800" y="10580243"/>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121793</xdr:rowOff>
    </xdr:from>
    <xdr:to>
      <xdr:col>77</xdr:col>
      <xdr:colOff>44450</xdr:colOff>
      <xdr:row>61</xdr:row>
      <xdr:rowOff>136875</xdr:rowOff>
    </xdr:to>
    <xdr:cxnSp macro="">
      <xdr:nvCxnSpPr>
        <xdr:cNvPr id="320" name="直線コネクタ 319"/>
        <xdr:cNvCxnSpPr/>
      </xdr:nvCxnSpPr>
      <xdr:spPr>
        <a:xfrm flipV="1">
          <a:off x="15290800" y="10580243"/>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91027</xdr:rowOff>
    </xdr:from>
    <xdr:to>
      <xdr:col>72</xdr:col>
      <xdr:colOff>203200</xdr:colOff>
      <xdr:row>61</xdr:row>
      <xdr:rowOff>136875</xdr:rowOff>
    </xdr:to>
    <xdr:cxnSp macro="">
      <xdr:nvCxnSpPr>
        <xdr:cNvPr id="323" name="直線コネクタ 322"/>
        <xdr:cNvCxnSpPr/>
      </xdr:nvCxnSpPr>
      <xdr:spPr>
        <a:xfrm>
          <a:off x="14401800" y="10549477"/>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80772</xdr:rowOff>
    </xdr:from>
    <xdr:to>
      <xdr:col>68</xdr:col>
      <xdr:colOff>152400</xdr:colOff>
      <xdr:row>61</xdr:row>
      <xdr:rowOff>91027</xdr:rowOff>
    </xdr:to>
    <xdr:cxnSp macro="">
      <xdr:nvCxnSpPr>
        <xdr:cNvPr id="326" name="直線コネクタ 325"/>
        <xdr:cNvCxnSpPr/>
      </xdr:nvCxnSpPr>
      <xdr:spPr>
        <a:xfrm>
          <a:off x="13512800" y="10539222"/>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92107</xdr:rowOff>
    </xdr:from>
    <xdr:to>
      <xdr:col>81</xdr:col>
      <xdr:colOff>95250</xdr:colOff>
      <xdr:row>62</xdr:row>
      <xdr:rowOff>22257</xdr:rowOff>
    </xdr:to>
    <xdr:sp macro="" textlink="">
      <xdr:nvSpPr>
        <xdr:cNvPr id="336" name="楕円 335"/>
        <xdr:cNvSpPr/>
      </xdr:nvSpPr>
      <xdr:spPr>
        <a:xfrm>
          <a:off x="16967200" y="105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64184</xdr:rowOff>
    </xdr:from>
    <xdr:ext cx="762000" cy="259045"/>
    <xdr:sp macro="" textlink="">
      <xdr:nvSpPr>
        <xdr:cNvPr id="337" name="定員管理の状況該当値テキスト"/>
        <xdr:cNvSpPr txBox="1"/>
      </xdr:nvSpPr>
      <xdr:spPr>
        <a:xfrm>
          <a:off x="17106900" y="105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70993</xdr:rowOff>
    </xdr:from>
    <xdr:to>
      <xdr:col>77</xdr:col>
      <xdr:colOff>95250</xdr:colOff>
      <xdr:row>62</xdr:row>
      <xdr:rowOff>1143</xdr:rowOff>
    </xdr:to>
    <xdr:sp macro="" textlink="">
      <xdr:nvSpPr>
        <xdr:cNvPr id="338" name="楕円 337"/>
        <xdr:cNvSpPr/>
      </xdr:nvSpPr>
      <xdr:spPr>
        <a:xfrm>
          <a:off x="16129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157370</xdr:rowOff>
    </xdr:from>
    <xdr:ext cx="736600" cy="259045"/>
    <xdr:sp macro="" textlink="">
      <xdr:nvSpPr>
        <xdr:cNvPr id="339" name="テキスト ボックス 33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86075</xdr:rowOff>
    </xdr:from>
    <xdr:to>
      <xdr:col>73</xdr:col>
      <xdr:colOff>44450</xdr:colOff>
      <xdr:row>62</xdr:row>
      <xdr:rowOff>16225</xdr:rowOff>
    </xdr:to>
    <xdr:sp macro="" textlink="">
      <xdr:nvSpPr>
        <xdr:cNvPr id="340" name="楕円 339"/>
        <xdr:cNvSpPr/>
      </xdr:nvSpPr>
      <xdr:spPr>
        <a:xfrm>
          <a:off x="15240000" y="10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1002</xdr:rowOff>
    </xdr:from>
    <xdr:ext cx="762000" cy="259045"/>
    <xdr:sp macro="" textlink="">
      <xdr:nvSpPr>
        <xdr:cNvPr id="341" name="テキスト ボックス 340"/>
        <xdr:cNvSpPr txBox="1"/>
      </xdr:nvSpPr>
      <xdr:spPr>
        <a:xfrm>
          <a:off x="14909800" y="1063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40227</xdr:rowOff>
    </xdr:from>
    <xdr:to>
      <xdr:col>68</xdr:col>
      <xdr:colOff>203200</xdr:colOff>
      <xdr:row>61</xdr:row>
      <xdr:rowOff>141827</xdr:rowOff>
    </xdr:to>
    <xdr:sp macro="" textlink="">
      <xdr:nvSpPr>
        <xdr:cNvPr id="342" name="楕円 341"/>
        <xdr:cNvSpPr/>
      </xdr:nvSpPr>
      <xdr:spPr>
        <a:xfrm>
          <a:off x="14351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126604</xdr:rowOff>
    </xdr:from>
    <xdr:ext cx="762000" cy="259045"/>
    <xdr:sp macro="" textlink="">
      <xdr:nvSpPr>
        <xdr:cNvPr id="343" name="テキスト ボックス 342"/>
        <xdr:cNvSpPr txBox="1"/>
      </xdr:nvSpPr>
      <xdr:spPr>
        <a:xfrm>
          <a:off x="14020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4" name="楕円 343"/>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116349</xdr:rowOff>
    </xdr:from>
    <xdr:ext cx="762000" cy="259045"/>
    <xdr:sp macro="" textlink="">
      <xdr:nvSpPr>
        <xdr:cNvPr id="345" name="テキスト ボックス 344"/>
        <xdr:cNvSpPr txBox="1"/>
      </xdr:nvSpPr>
      <xdr:spPr>
        <a:xfrm>
          <a:off x="13131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港湾事業債借換債の満期一括償還がはじまり、今後の実質公債費率は増加傾向にある。</a:t>
          </a:r>
        </a:p>
        <a:p>
          <a:r>
            <a:rPr kumimoji="1" lang="ja-JP" altLang="en-US" sz="1300">
              <a:latin typeface="ＭＳ Ｐゴシック" panose="020B0600070205080204" pitchFamily="50" charset="-128"/>
              <a:ea typeface="ＭＳ Ｐゴシック" panose="020B0600070205080204" pitchFamily="50" charset="-128"/>
            </a:rPr>
            <a:t>今後もまちづくり計画に基づき、後年次の事業を踏まえ計画的に新規地方債の発行を行い、実質公債費比率を抑制します。</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167894</xdr:rowOff>
    </xdr:to>
    <xdr:cxnSp macro="">
      <xdr:nvCxnSpPr>
        <xdr:cNvPr id="376" name="直線コネクタ 375"/>
        <xdr:cNvCxnSpPr/>
      </xdr:nvCxnSpPr>
      <xdr:spPr>
        <a:xfrm>
          <a:off x="16179800" y="712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95504</xdr:rowOff>
    </xdr:to>
    <xdr:cxnSp macro="">
      <xdr:nvCxnSpPr>
        <xdr:cNvPr id="379" name="直線コネクタ 378"/>
        <xdr:cNvCxnSpPr/>
      </xdr:nvCxnSpPr>
      <xdr:spPr>
        <a:xfrm>
          <a:off x="15290800" y="7124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158242</xdr:rowOff>
    </xdr:to>
    <xdr:cxnSp macro="">
      <xdr:nvCxnSpPr>
        <xdr:cNvPr id="382" name="直線コネクタ 381"/>
        <xdr:cNvCxnSpPr/>
      </xdr:nvCxnSpPr>
      <xdr:spPr>
        <a:xfrm flipV="1">
          <a:off x="14401800" y="71249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158242</xdr:rowOff>
    </xdr:to>
    <xdr:cxnSp macro="">
      <xdr:nvCxnSpPr>
        <xdr:cNvPr id="385" name="直線コネクタ 384"/>
        <xdr:cNvCxnSpPr/>
      </xdr:nvCxnSpPr>
      <xdr:spPr>
        <a:xfrm>
          <a:off x="13512800" y="71828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5" name="楕円 394"/>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6"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397" name="楕円 396"/>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8" name="テキスト ボックス 397"/>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9" name="楕円 398"/>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0" name="テキスト ボックス 399"/>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1" name="楕円 400"/>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2" name="テキスト ボックス 40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3" name="楕円 402"/>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404" name="テキスト ボックス 403"/>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広尾町では国による港湾事業に対して負担金を支払っており、現在、過疎債の発行等により対応しています。</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年度末時点の港湾債現在高が約</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9,304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円存在し、これらの港湾債を平成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年度に借換し、さらに</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年度及び</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億円、合わせて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億円を繰上償還したことで、公債費の平準化を図りました。</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耐震改修事業により大型事業が増加したことにより、将来負担比率は、高い水準にあります。また、今後はまちづくり計画に基づき、新規地方債の発行を必要最小限に留め、地方債の現在高の減少を図り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93049</xdr:rowOff>
    </xdr:from>
    <xdr:to>
      <xdr:col>81</xdr:col>
      <xdr:colOff>44450</xdr:colOff>
      <xdr:row>18</xdr:row>
      <xdr:rowOff>35814</xdr:rowOff>
    </xdr:to>
    <xdr:cxnSp macro="">
      <xdr:nvCxnSpPr>
        <xdr:cNvPr id="438" name="直線コネクタ 437"/>
        <xdr:cNvCxnSpPr/>
      </xdr:nvCxnSpPr>
      <xdr:spPr>
        <a:xfrm flipV="1">
          <a:off x="16179800" y="300769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35814</xdr:rowOff>
    </xdr:from>
    <xdr:to>
      <xdr:col>77</xdr:col>
      <xdr:colOff>44450</xdr:colOff>
      <xdr:row>18</xdr:row>
      <xdr:rowOff>129921</xdr:rowOff>
    </xdr:to>
    <xdr:cxnSp macro="">
      <xdr:nvCxnSpPr>
        <xdr:cNvPr id="441" name="直線コネクタ 440"/>
        <xdr:cNvCxnSpPr/>
      </xdr:nvCxnSpPr>
      <xdr:spPr>
        <a:xfrm flipV="1">
          <a:off x="15290800" y="312191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129921</xdr:rowOff>
    </xdr:from>
    <xdr:to>
      <xdr:col>72</xdr:col>
      <xdr:colOff>203200</xdr:colOff>
      <xdr:row>19</xdr:row>
      <xdr:rowOff>9144</xdr:rowOff>
    </xdr:to>
    <xdr:cxnSp macro="">
      <xdr:nvCxnSpPr>
        <xdr:cNvPr id="444" name="直線コネクタ 443"/>
        <xdr:cNvCxnSpPr/>
      </xdr:nvCxnSpPr>
      <xdr:spPr>
        <a:xfrm flipV="1">
          <a:off x="14401800" y="321602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6731</xdr:rowOff>
    </xdr:from>
    <xdr:to>
      <xdr:col>68</xdr:col>
      <xdr:colOff>152400</xdr:colOff>
      <xdr:row>19</xdr:row>
      <xdr:rowOff>9144</xdr:rowOff>
    </xdr:to>
    <xdr:cxnSp macro="">
      <xdr:nvCxnSpPr>
        <xdr:cNvPr id="447" name="直線コネクタ 446"/>
        <xdr:cNvCxnSpPr/>
      </xdr:nvCxnSpPr>
      <xdr:spPr>
        <a:xfrm>
          <a:off x="13512800" y="326428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42249</xdr:rowOff>
    </xdr:from>
    <xdr:to>
      <xdr:col>81</xdr:col>
      <xdr:colOff>95250</xdr:colOff>
      <xdr:row>17</xdr:row>
      <xdr:rowOff>143849</xdr:rowOff>
    </xdr:to>
    <xdr:sp macro="" textlink="">
      <xdr:nvSpPr>
        <xdr:cNvPr id="457" name="楕円 456"/>
        <xdr:cNvSpPr/>
      </xdr:nvSpPr>
      <xdr:spPr>
        <a:xfrm>
          <a:off x="169672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14326</xdr:rowOff>
    </xdr:from>
    <xdr:ext cx="762000" cy="259045"/>
    <xdr:sp macro="" textlink="">
      <xdr:nvSpPr>
        <xdr:cNvPr id="458" name="将来負担の状況該当値テキスト"/>
        <xdr:cNvSpPr txBox="1"/>
      </xdr:nvSpPr>
      <xdr:spPr>
        <a:xfrm>
          <a:off x="17106900" y="292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156464</xdr:rowOff>
    </xdr:from>
    <xdr:to>
      <xdr:col>77</xdr:col>
      <xdr:colOff>95250</xdr:colOff>
      <xdr:row>18</xdr:row>
      <xdr:rowOff>86614</xdr:rowOff>
    </xdr:to>
    <xdr:sp macro="" textlink="">
      <xdr:nvSpPr>
        <xdr:cNvPr id="459" name="楕円 458"/>
        <xdr:cNvSpPr/>
      </xdr:nvSpPr>
      <xdr:spPr>
        <a:xfrm>
          <a:off x="16129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71391</xdr:rowOff>
    </xdr:from>
    <xdr:ext cx="736600" cy="259045"/>
    <xdr:sp macro="" textlink="">
      <xdr:nvSpPr>
        <xdr:cNvPr id="460" name="テキスト ボックス 45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79121</xdr:rowOff>
    </xdr:from>
    <xdr:to>
      <xdr:col>73</xdr:col>
      <xdr:colOff>44450</xdr:colOff>
      <xdr:row>19</xdr:row>
      <xdr:rowOff>9271</xdr:rowOff>
    </xdr:to>
    <xdr:sp macro="" textlink="">
      <xdr:nvSpPr>
        <xdr:cNvPr id="461" name="楕円 460"/>
        <xdr:cNvSpPr/>
      </xdr:nvSpPr>
      <xdr:spPr>
        <a:xfrm>
          <a:off x="152400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165498</xdr:rowOff>
    </xdr:from>
    <xdr:ext cx="762000" cy="259045"/>
    <xdr:sp macro="" textlink="">
      <xdr:nvSpPr>
        <xdr:cNvPr id="462" name="テキスト ボックス 461"/>
        <xdr:cNvSpPr txBox="1"/>
      </xdr:nvSpPr>
      <xdr:spPr>
        <a:xfrm>
          <a:off x="14909800" y="325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129794</xdr:rowOff>
    </xdr:from>
    <xdr:to>
      <xdr:col>68</xdr:col>
      <xdr:colOff>203200</xdr:colOff>
      <xdr:row>19</xdr:row>
      <xdr:rowOff>59944</xdr:rowOff>
    </xdr:to>
    <xdr:sp macro="" textlink="">
      <xdr:nvSpPr>
        <xdr:cNvPr id="463" name="楕円 462"/>
        <xdr:cNvSpPr/>
      </xdr:nvSpPr>
      <xdr:spPr>
        <a:xfrm>
          <a:off x="14351000" y="32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44721</xdr:rowOff>
    </xdr:from>
    <xdr:ext cx="762000" cy="259045"/>
    <xdr:sp macro="" textlink="">
      <xdr:nvSpPr>
        <xdr:cNvPr id="464" name="テキスト ボックス 463"/>
        <xdr:cNvSpPr txBox="1"/>
      </xdr:nvSpPr>
      <xdr:spPr>
        <a:xfrm>
          <a:off x="14020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127381</xdr:rowOff>
    </xdr:from>
    <xdr:to>
      <xdr:col>64</xdr:col>
      <xdr:colOff>152400</xdr:colOff>
      <xdr:row>19</xdr:row>
      <xdr:rowOff>57531</xdr:rowOff>
    </xdr:to>
    <xdr:sp macro="" textlink="">
      <xdr:nvSpPr>
        <xdr:cNvPr id="465" name="楕円 464"/>
        <xdr:cNvSpPr/>
      </xdr:nvSpPr>
      <xdr:spPr>
        <a:xfrm>
          <a:off x="13462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42308</xdr:rowOff>
    </xdr:from>
    <xdr:ext cx="762000" cy="259045"/>
    <xdr:sp macro="" textlink="">
      <xdr:nvSpPr>
        <xdr:cNvPr id="466" name="テキスト ボックス 465"/>
        <xdr:cNvSpPr txBox="1"/>
      </xdr:nvSpPr>
      <xdr:spPr>
        <a:xfrm>
          <a:off x="13131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適正化計画」及び「自主・自立プラン」により退職者の不補充をおこなってきました。近年は若年層の職員が増えているため、類似団体平均より低く推移しています。今後も「職員定数適正化計画」及び「自主・自立プラン」の考えを継続し、第５次行政改革に取り組み、人件費の適正化を図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30988</xdr:rowOff>
    </xdr:to>
    <xdr:cxnSp macro="">
      <xdr:nvCxnSpPr>
        <xdr:cNvPr id="64" name="直線コネクタ 63"/>
        <xdr:cNvCxnSpPr/>
      </xdr:nvCxnSpPr>
      <xdr:spPr>
        <a:xfrm flipV="1">
          <a:off x="3987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30988</xdr:rowOff>
    </xdr:to>
    <xdr:cxnSp macro="">
      <xdr:nvCxnSpPr>
        <xdr:cNvPr id="67" name="直線コネクタ 66"/>
        <xdr:cNvCxnSpPr/>
      </xdr:nvCxnSpPr>
      <xdr:spPr>
        <a:xfrm>
          <a:off x="3098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3556</xdr:rowOff>
    </xdr:to>
    <xdr:cxnSp macro="">
      <xdr:nvCxnSpPr>
        <xdr:cNvPr id="70" name="直線コネクタ 69"/>
        <xdr:cNvCxnSpPr/>
      </xdr:nvCxnSpPr>
      <xdr:spPr>
        <a:xfrm flipV="1">
          <a:off x="2209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8128</xdr:rowOff>
    </xdr:to>
    <xdr:cxnSp macro="">
      <xdr:nvCxnSpPr>
        <xdr:cNvPr id="73" name="直線コネクタ 72"/>
        <xdr:cNvCxnSpPr/>
      </xdr:nvCxnSpPr>
      <xdr:spPr>
        <a:xfrm flipV="1">
          <a:off x="1320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69105</xdr:rowOff>
    </xdr:from>
    <xdr:ext cx="762000" cy="259045"/>
    <xdr:sp macro="" textlink="">
      <xdr:nvSpPr>
        <xdr:cNvPr id="92" name="テキスト ボックス 91"/>
        <xdr:cNvSpPr txBox="1"/>
      </xdr:nvSpPr>
      <xdr:spPr>
        <a:xfrm>
          <a:off x="939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物件費に係る経常収支比率は、類似団体平均を１．６ポイント下回っています。</a:t>
          </a:r>
        </a:p>
        <a:p>
          <a:r>
            <a:rPr kumimoji="1" lang="ja-JP" altLang="en-US" sz="1300">
              <a:latin typeface="ＭＳ Ｐゴシック" panose="020B0600070205080204" pitchFamily="50" charset="-128"/>
              <a:ea typeface="ＭＳ Ｐゴシック" panose="020B0600070205080204" pitchFamily="50" charset="-128"/>
            </a:rPr>
            <a:t>委託事業の増加により、物件費に係る経常収支比率は増加傾向にありますが、今後も一層の経費削減に努め、物件費の抑制を図ります。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21844</xdr:rowOff>
    </xdr:from>
    <xdr:to>
      <xdr:col>82</xdr:col>
      <xdr:colOff>107950</xdr:colOff>
      <xdr:row>14</xdr:row>
      <xdr:rowOff>62992</xdr:rowOff>
    </xdr:to>
    <xdr:cxnSp macro="">
      <xdr:nvCxnSpPr>
        <xdr:cNvPr id="123" name="直線コネクタ 122"/>
        <xdr:cNvCxnSpPr/>
      </xdr:nvCxnSpPr>
      <xdr:spPr>
        <a:xfrm flipV="1">
          <a:off x="15671800" y="24221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17272</xdr:rowOff>
    </xdr:from>
    <xdr:to>
      <xdr:col>78</xdr:col>
      <xdr:colOff>69850</xdr:colOff>
      <xdr:row>14</xdr:row>
      <xdr:rowOff>62992</xdr:rowOff>
    </xdr:to>
    <xdr:cxnSp macro="">
      <xdr:nvCxnSpPr>
        <xdr:cNvPr id="126" name="直線コネクタ 125"/>
        <xdr:cNvCxnSpPr/>
      </xdr:nvCxnSpPr>
      <xdr:spPr>
        <a:xfrm>
          <a:off x="14782800" y="2417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17272</xdr:rowOff>
    </xdr:to>
    <xdr:cxnSp macro="">
      <xdr:nvCxnSpPr>
        <xdr:cNvPr id="129" name="直線コネクタ 128"/>
        <xdr:cNvCxnSpPr/>
      </xdr:nvCxnSpPr>
      <xdr:spPr>
        <a:xfrm>
          <a:off x="13893800" y="2413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12700</xdr:rowOff>
    </xdr:to>
    <xdr:cxnSp macro="">
      <xdr:nvCxnSpPr>
        <xdr:cNvPr id="132" name="直線コネクタ 131"/>
        <xdr:cNvCxnSpPr/>
      </xdr:nvCxnSpPr>
      <xdr:spPr>
        <a:xfrm>
          <a:off x="13004800" y="2380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142494</xdr:rowOff>
    </xdr:from>
    <xdr:to>
      <xdr:col>82</xdr:col>
      <xdr:colOff>158750</xdr:colOff>
      <xdr:row>14</xdr:row>
      <xdr:rowOff>72644</xdr:rowOff>
    </xdr:to>
    <xdr:sp macro="" textlink="">
      <xdr:nvSpPr>
        <xdr:cNvPr id="142" name="楕円 141"/>
        <xdr:cNvSpPr/>
      </xdr:nvSpPr>
      <xdr:spPr>
        <a:xfrm>
          <a:off x="16459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159021</xdr:rowOff>
    </xdr:from>
    <xdr:ext cx="762000" cy="259045"/>
    <xdr:sp macro="" textlink="">
      <xdr:nvSpPr>
        <xdr:cNvPr id="143" name="物件費該当値テキスト"/>
        <xdr:cNvSpPr txBox="1"/>
      </xdr:nvSpPr>
      <xdr:spPr>
        <a:xfrm>
          <a:off x="16598900" y="221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4" name="楕円 143"/>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45" name="テキスト ボックス 144"/>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137922</xdr:rowOff>
    </xdr:from>
    <xdr:to>
      <xdr:col>74</xdr:col>
      <xdr:colOff>31750</xdr:colOff>
      <xdr:row>14</xdr:row>
      <xdr:rowOff>68072</xdr:rowOff>
    </xdr:to>
    <xdr:sp macro="" textlink="">
      <xdr:nvSpPr>
        <xdr:cNvPr id="146" name="楕円 145"/>
        <xdr:cNvSpPr/>
      </xdr:nvSpPr>
      <xdr:spPr>
        <a:xfrm>
          <a:off x="14732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78249</xdr:rowOff>
    </xdr:from>
    <xdr:ext cx="762000" cy="259045"/>
    <xdr:sp macro="" textlink="">
      <xdr:nvSpPr>
        <xdr:cNvPr id="147" name="テキスト ボックス 146"/>
        <xdr:cNvSpPr txBox="1"/>
      </xdr:nvSpPr>
      <xdr:spPr>
        <a:xfrm>
          <a:off x="14401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0" name="楕円 149"/>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1" name="テキスト ボックス 150"/>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類似団体と比較すると、０．９ポイント上回っています。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年度以降、国庫支出金、道支出金などの特定財源の減少により経常一般財源による補填を行った結果、比率が増大し推移しています。</a:t>
          </a:r>
        </a:p>
        <a:p>
          <a:r>
            <a:rPr kumimoji="1" lang="ja-JP" altLang="en-US" sz="1300">
              <a:latin typeface="ＭＳ Ｐゴシック" panose="020B0600070205080204" pitchFamily="50" charset="-128"/>
              <a:ea typeface="ＭＳ Ｐゴシック" panose="020B0600070205080204" pitchFamily="50" charset="-128"/>
            </a:rPr>
            <a:t>今後も事務事業評価等による事業の適正化に取り組んでいきます。</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84" name="直線コネクタ 183"/>
        <xdr:cNvCxnSpPr/>
      </xdr:nvCxnSpPr>
      <xdr:spPr>
        <a:xfrm flipV="1">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87" name="直線コネクタ 186"/>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90" name="直線コネクタ 189"/>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193" name="直線コネクタ 192"/>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2" name="テキスト ボックス 211"/>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類似団体平均と比較し、その他に係る経常収支比率が低く推移している要因は、その他以外の経常的一般財源が多額を占める、広尾町の歳出の構造上のものであります。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60706</xdr:rowOff>
    </xdr:to>
    <xdr:cxnSp macro="">
      <xdr:nvCxnSpPr>
        <xdr:cNvPr id="242" name="直線コネクタ 241"/>
        <xdr:cNvCxnSpPr/>
      </xdr:nvCxnSpPr>
      <xdr:spPr>
        <a:xfrm>
          <a:off x="15671800" y="9485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55</xdr:row>
      <xdr:rowOff>56134</xdr:rowOff>
    </xdr:to>
    <xdr:cxnSp macro="">
      <xdr:nvCxnSpPr>
        <xdr:cNvPr id="245" name="直線コネクタ 244"/>
        <xdr:cNvCxnSpPr/>
      </xdr:nvCxnSpPr>
      <xdr:spPr>
        <a:xfrm>
          <a:off x="14782800" y="9472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19558</xdr:rowOff>
    </xdr:from>
    <xdr:to>
      <xdr:col>73</xdr:col>
      <xdr:colOff>180975</xdr:colOff>
      <xdr:row>55</xdr:row>
      <xdr:rowOff>42418</xdr:rowOff>
    </xdr:to>
    <xdr:cxnSp macro="">
      <xdr:nvCxnSpPr>
        <xdr:cNvPr id="248" name="直線コネクタ 247"/>
        <xdr:cNvCxnSpPr/>
      </xdr:nvCxnSpPr>
      <xdr:spPr>
        <a:xfrm>
          <a:off x="13893800" y="9449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136144</xdr:rowOff>
    </xdr:from>
    <xdr:to>
      <xdr:col>69</xdr:col>
      <xdr:colOff>92075</xdr:colOff>
      <xdr:row>55</xdr:row>
      <xdr:rowOff>19558</xdr:rowOff>
    </xdr:to>
    <xdr:cxnSp macro="">
      <xdr:nvCxnSpPr>
        <xdr:cNvPr id="251" name="直線コネクタ 250"/>
        <xdr:cNvCxnSpPr/>
      </xdr:nvCxnSpPr>
      <xdr:spPr>
        <a:xfrm>
          <a:off x="13004800" y="9394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xdr:rowOff>
    </xdr:from>
    <xdr:to>
      <xdr:col>82</xdr:col>
      <xdr:colOff>158750</xdr:colOff>
      <xdr:row>55</xdr:row>
      <xdr:rowOff>111506</xdr:rowOff>
    </xdr:to>
    <xdr:sp macro="" textlink="">
      <xdr:nvSpPr>
        <xdr:cNvPr id="261" name="楕円 260"/>
        <xdr:cNvSpPr/>
      </xdr:nvSpPr>
      <xdr:spPr>
        <a:xfrm>
          <a:off x="164592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26433</xdr:rowOff>
    </xdr:from>
    <xdr:ext cx="762000" cy="259045"/>
    <xdr:sp macro="" textlink="">
      <xdr:nvSpPr>
        <xdr:cNvPr id="262" name="その他該当値テキスト"/>
        <xdr:cNvSpPr txBox="1"/>
      </xdr:nvSpPr>
      <xdr:spPr>
        <a:xfrm>
          <a:off x="16598900" y="92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3" name="楕円 262"/>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4" name="テキスト ボックス 263"/>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163068</xdr:rowOff>
    </xdr:from>
    <xdr:to>
      <xdr:col>74</xdr:col>
      <xdr:colOff>31750</xdr:colOff>
      <xdr:row>55</xdr:row>
      <xdr:rowOff>93218</xdr:rowOff>
    </xdr:to>
    <xdr:sp macro="" textlink="">
      <xdr:nvSpPr>
        <xdr:cNvPr id="265" name="楕円 264"/>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103395</xdr:rowOff>
    </xdr:from>
    <xdr:ext cx="762000" cy="259045"/>
    <xdr:sp macro="" textlink="">
      <xdr:nvSpPr>
        <xdr:cNvPr id="266" name="テキスト ボックス 265"/>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140208</xdr:rowOff>
    </xdr:from>
    <xdr:to>
      <xdr:col>69</xdr:col>
      <xdr:colOff>142875</xdr:colOff>
      <xdr:row>55</xdr:row>
      <xdr:rowOff>70358</xdr:rowOff>
    </xdr:to>
    <xdr:sp macro="" textlink="">
      <xdr:nvSpPr>
        <xdr:cNvPr id="267" name="楕円 266"/>
        <xdr:cNvSpPr/>
      </xdr:nvSpPr>
      <xdr:spPr>
        <a:xfrm>
          <a:off x="13843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80535</xdr:rowOff>
    </xdr:from>
    <xdr:ext cx="762000" cy="259045"/>
    <xdr:sp macro="" textlink="">
      <xdr:nvSpPr>
        <xdr:cNvPr id="268" name="テキスト ボックス 267"/>
        <xdr:cNvSpPr txBox="1"/>
      </xdr:nvSpPr>
      <xdr:spPr>
        <a:xfrm>
          <a:off x="13512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85344</xdr:rowOff>
    </xdr:from>
    <xdr:to>
      <xdr:col>65</xdr:col>
      <xdr:colOff>53975</xdr:colOff>
      <xdr:row>55</xdr:row>
      <xdr:rowOff>15494</xdr:rowOff>
    </xdr:to>
    <xdr:sp macro="" textlink="">
      <xdr:nvSpPr>
        <xdr:cNvPr id="269" name="楕円 268"/>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25671</xdr:rowOff>
    </xdr:from>
    <xdr:ext cx="762000" cy="259045"/>
    <xdr:sp macro="" textlink="">
      <xdr:nvSpPr>
        <xdr:cNvPr id="270" name="テキスト ボックス 269"/>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補助費等に係る経常収支比率が類似団体平均を上回っているのは、国民健康保険病院への負担金が多額になっているためであります。</a:t>
          </a:r>
        </a:p>
        <a:p>
          <a:r>
            <a:rPr kumimoji="1" lang="ja-JP" altLang="en-US" sz="1300">
              <a:latin typeface="ＭＳ Ｐゴシック" panose="020B0600070205080204" pitchFamily="50" charset="-128"/>
              <a:ea typeface="ＭＳ Ｐゴシック" panose="020B0600070205080204" pitchFamily="50" charset="-128"/>
            </a:rPr>
            <a:t>病院の運営形態を見直し、病院の経営改善を図ります。また、今後においても各種団体への補助金の交付にあっては、補助の妥当性、必要性、効果などの検証や見直しを行っていきます。</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67564</xdr:rowOff>
    </xdr:to>
    <xdr:cxnSp macro="">
      <xdr:nvCxnSpPr>
        <xdr:cNvPr id="300" name="直線コネクタ 299"/>
        <xdr:cNvCxnSpPr/>
      </xdr:nvCxnSpPr>
      <xdr:spPr>
        <a:xfrm flipV="1">
          <a:off x="15671800" y="65552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67564</xdr:rowOff>
    </xdr:to>
    <xdr:cxnSp macro="">
      <xdr:nvCxnSpPr>
        <xdr:cNvPr id="303" name="直線コネクタ 302"/>
        <xdr:cNvCxnSpPr/>
      </xdr:nvCxnSpPr>
      <xdr:spPr>
        <a:xfrm>
          <a:off x="14782800" y="64683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xdr:rowOff>
    </xdr:to>
    <xdr:cxnSp macro="">
      <xdr:nvCxnSpPr>
        <xdr:cNvPr id="306" name="直線コネクタ 305"/>
        <xdr:cNvCxnSpPr/>
      </xdr:nvCxnSpPr>
      <xdr:spPr>
        <a:xfrm flipV="1">
          <a:off x="13893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72136</xdr:rowOff>
    </xdr:to>
    <xdr:cxnSp macro="">
      <xdr:nvCxnSpPr>
        <xdr:cNvPr id="309" name="直線コネクタ 308"/>
        <xdr:cNvCxnSpPr/>
      </xdr:nvCxnSpPr>
      <xdr:spPr>
        <a:xfrm flipV="1">
          <a:off x="13004800" y="6523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19" name="楕円 318"/>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0"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1" name="楕円 320"/>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2" name="テキスト ボックス 321"/>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3" name="楕円 322"/>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4" name="テキスト ボックス 323"/>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5" name="楕円 324"/>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6" name="テキスト ボックス 325"/>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27" name="楕円 326"/>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28" name="テキスト ボックス 327"/>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広尾町では国による港湾事業に対して負担金を支払っており、現在、過疎債の発行等により対応しています。</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年度末時点の港湾債現在高が約</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9,304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4,000</a:t>
          </a:r>
          <a:r>
            <a:rPr lang="ja-JP" altLang="ja-JP" sz="1100" b="0" i="0" baseline="0">
              <a:solidFill>
                <a:schemeClr val="dk1"/>
              </a:solidFill>
              <a:effectLst/>
              <a:latin typeface="+mn-lt"/>
              <a:ea typeface="+mn-ea"/>
              <a:cs typeface="+mn-cs"/>
            </a:rPr>
            <a:t>円存在し、これらの港湾債を平成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年度に借換し、さらに</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年度及び</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年度に各</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億円、合わせて</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億円を繰上償還したことで、公債費の平準化を図りました。しかし、平成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決算からこれらの借換債の償還財源となる減債基金の積立金については、経常経費として計上することとなったため、比率は増加しました。今後数年間で過去の大きな事業や近年の耐震改修事業の償還を予定しており、類似団体を上回っています。また、今後はまちづくり計画に基づき、新規地方債の発行を必要最小限に留め、地方債の現在高の減少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92711</xdr:rowOff>
    </xdr:to>
    <xdr:cxnSp macro="">
      <xdr:nvCxnSpPr>
        <xdr:cNvPr id="358" name="直線コネクタ 357"/>
        <xdr:cNvCxnSpPr/>
      </xdr:nvCxnSpPr>
      <xdr:spPr>
        <a:xfrm>
          <a:off x="3987800" y="135001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140715</xdr:rowOff>
    </xdr:to>
    <xdr:cxnSp macro="">
      <xdr:nvCxnSpPr>
        <xdr:cNvPr id="361" name="直線コネクタ 360"/>
        <xdr:cNvCxnSpPr/>
      </xdr:nvCxnSpPr>
      <xdr:spPr>
        <a:xfrm flipV="1">
          <a:off x="3098800" y="13500100"/>
          <a:ext cx="889000" cy="3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85852</xdr:rowOff>
    </xdr:from>
    <xdr:to>
      <xdr:col>15</xdr:col>
      <xdr:colOff>98425</xdr:colOff>
      <xdr:row>80</xdr:row>
      <xdr:rowOff>140715</xdr:rowOff>
    </xdr:to>
    <xdr:cxnSp macro="">
      <xdr:nvCxnSpPr>
        <xdr:cNvPr id="364" name="直線コネクタ 363"/>
        <xdr:cNvCxnSpPr/>
      </xdr:nvCxnSpPr>
      <xdr:spPr>
        <a:xfrm>
          <a:off x="2209800" y="138018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76708</xdr:rowOff>
    </xdr:from>
    <xdr:to>
      <xdr:col>11</xdr:col>
      <xdr:colOff>9525</xdr:colOff>
      <xdr:row>80</xdr:row>
      <xdr:rowOff>85852</xdr:rowOff>
    </xdr:to>
    <xdr:cxnSp macro="">
      <xdr:nvCxnSpPr>
        <xdr:cNvPr id="367" name="直線コネクタ 366"/>
        <xdr:cNvCxnSpPr/>
      </xdr:nvCxnSpPr>
      <xdr:spPr>
        <a:xfrm>
          <a:off x="1320800" y="1379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7" name="楕円 376"/>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78"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9" name="楕円 378"/>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0" name="テキスト ボックス 379"/>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89915</xdr:rowOff>
    </xdr:from>
    <xdr:to>
      <xdr:col>15</xdr:col>
      <xdr:colOff>149225</xdr:colOff>
      <xdr:row>81</xdr:row>
      <xdr:rowOff>20065</xdr:rowOff>
    </xdr:to>
    <xdr:sp macro="" textlink="">
      <xdr:nvSpPr>
        <xdr:cNvPr id="381" name="楕円 380"/>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4842</xdr:rowOff>
    </xdr:from>
    <xdr:ext cx="762000" cy="259045"/>
    <xdr:sp macro="" textlink="">
      <xdr:nvSpPr>
        <xdr:cNvPr id="382" name="テキスト ボックス 381"/>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35052</xdr:rowOff>
    </xdr:from>
    <xdr:to>
      <xdr:col>11</xdr:col>
      <xdr:colOff>60325</xdr:colOff>
      <xdr:row>80</xdr:row>
      <xdr:rowOff>136652</xdr:rowOff>
    </xdr:to>
    <xdr:sp macro="" textlink="">
      <xdr:nvSpPr>
        <xdr:cNvPr id="383" name="楕円 382"/>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121429</xdr:rowOff>
    </xdr:from>
    <xdr:ext cx="762000" cy="259045"/>
    <xdr:sp macro="" textlink="">
      <xdr:nvSpPr>
        <xdr:cNvPr id="384" name="テキスト ボックス 383"/>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25908</xdr:rowOff>
    </xdr:from>
    <xdr:to>
      <xdr:col>6</xdr:col>
      <xdr:colOff>171450</xdr:colOff>
      <xdr:row>80</xdr:row>
      <xdr:rowOff>127508</xdr:rowOff>
    </xdr:to>
    <xdr:sp macro="" textlink="">
      <xdr:nvSpPr>
        <xdr:cNvPr id="385" name="楕円 384"/>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112285</xdr:rowOff>
    </xdr:from>
    <xdr:ext cx="762000" cy="259045"/>
    <xdr:sp macro="" textlink="">
      <xdr:nvSpPr>
        <xdr:cNvPr id="386" name="テキスト ボックス 385"/>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経常経費のうち公債費以外の経常収支比率は、類似団体平均と比較し４．０ポイント下回っていますが、人件費で２．５ポイント、物件費で１．６ポイント下回っていることが要因であります。</a:t>
          </a:r>
        </a:p>
        <a:p>
          <a:r>
            <a:rPr kumimoji="1" lang="ja-JP" altLang="en-US" sz="1300">
              <a:latin typeface="ＭＳ Ｐゴシック" panose="020B0600070205080204" pitchFamily="50" charset="-128"/>
              <a:ea typeface="ＭＳ Ｐゴシック" panose="020B0600070205080204" pitchFamily="50" charset="-128"/>
            </a:rPr>
            <a:t>今後も財政の硬直化を防ぐために、経常経費の節減に努めていく必要があります。</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37193</xdr:rowOff>
    </xdr:from>
    <xdr:to>
      <xdr:col>82</xdr:col>
      <xdr:colOff>107950</xdr:colOff>
      <xdr:row>75</xdr:row>
      <xdr:rowOff>89444</xdr:rowOff>
    </xdr:to>
    <xdr:cxnSp macro="">
      <xdr:nvCxnSpPr>
        <xdr:cNvPr id="421" name="直線コネクタ 420"/>
        <xdr:cNvCxnSpPr/>
      </xdr:nvCxnSpPr>
      <xdr:spPr>
        <a:xfrm flipV="1">
          <a:off x="15671800" y="128959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97609</xdr:rowOff>
    </xdr:from>
    <xdr:to>
      <xdr:col>78</xdr:col>
      <xdr:colOff>69850</xdr:colOff>
      <xdr:row>75</xdr:row>
      <xdr:rowOff>89444</xdr:rowOff>
    </xdr:to>
    <xdr:cxnSp macro="">
      <xdr:nvCxnSpPr>
        <xdr:cNvPr id="424" name="直線コネクタ 423"/>
        <xdr:cNvCxnSpPr/>
      </xdr:nvCxnSpPr>
      <xdr:spPr>
        <a:xfrm>
          <a:off x="14782800" y="1278490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97609</xdr:rowOff>
    </xdr:from>
    <xdr:to>
      <xdr:col>73</xdr:col>
      <xdr:colOff>180975</xdr:colOff>
      <xdr:row>74</xdr:row>
      <xdr:rowOff>130266</xdr:rowOff>
    </xdr:to>
    <xdr:cxnSp macro="">
      <xdr:nvCxnSpPr>
        <xdr:cNvPr id="427" name="直線コネクタ 426"/>
        <xdr:cNvCxnSpPr/>
      </xdr:nvCxnSpPr>
      <xdr:spPr>
        <a:xfrm flipV="1">
          <a:off x="13893800" y="12784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130266</xdr:rowOff>
    </xdr:to>
    <xdr:cxnSp macro="">
      <xdr:nvCxnSpPr>
        <xdr:cNvPr id="430" name="直線コネクタ 429"/>
        <xdr:cNvCxnSpPr/>
      </xdr:nvCxnSpPr>
      <xdr:spPr>
        <a:xfrm>
          <a:off x="13004800" y="127914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157843</xdr:rowOff>
    </xdr:from>
    <xdr:to>
      <xdr:col>82</xdr:col>
      <xdr:colOff>158750</xdr:colOff>
      <xdr:row>75</xdr:row>
      <xdr:rowOff>87993</xdr:rowOff>
    </xdr:to>
    <xdr:sp macro="" textlink="">
      <xdr:nvSpPr>
        <xdr:cNvPr id="440" name="楕円 439"/>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2920</xdr:rowOff>
    </xdr:from>
    <xdr:ext cx="762000" cy="259045"/>
    <xdr:sp macro="" textlink="">
      <xdr:nvSpPr>
        <xdr:cNvPr id="441" name="公債費以外該当値テキスト"/>
        <xdr:cNvSpPr txBox="1"/>
      </xdr:nvSpPr>
      <xdr:spPr>
        <a:xfrm>
          <a:off x="16598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2" name="楕円 441"/>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3" name="テキスト ボックス 442"/>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46809</xdr:rowOff>
    </xdr:from>
    <xdr:to>
      <xdr:col>74</xdr:col>
      <xdr:colOff>31750</xdr:colOff>
      <xdr:row>74</xdr:row>
      <xdr:rowOff>148409</xdr:rowOff>
    </xdr:to>
    <xdr:sp macro="" textlink="">
      <xdr:nvSpPr>
        <xdr:cNvPr id="444" name="楕円 443"/>
        <xdr:cNvSpPr/>
      </xdr:nvSpPr>
      <xdr:spPr>
        <a:xfrm>
          <a:off x="14732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158586</xdr:rowOff>
    </xdr:from>
    <xdr:ext cx="762000" cy="259045"/>
    <xdr:sp macro="" textlink="">
      <xdr:nvSpPr>
        <xdr:cNvPr id="445" name="テキスト ボックス 444"/>
        <xdr:cNvSpPr txBox="1"/>
      </xdr:nvSpPr>
      <xdr:spPr>
        <a:xfrm>
          <a:off x="14401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79466</xdr:rowOff>
    </xdr:from>
    <xdr:to>
      <xdr:col>69</xdr:col>
      <xdr:colOff>142875</xdr:colOff>
      <xdr:row>75</xdr:row>
      <xdr:rowOff>9616</xdr:rowOff>
    </xdr:to>
    <xdr:sp macro="" textlink="">
      <xdr:nvSpPr>
        <xdr:cNvPr id="446" name="楕円 445"/>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19793</xdr:rowOff>
    </xdr:from>
    <xdr:ext cx="762000" cy="259045"/>
    <xdr:sp macro="" textlink="">
      <xdr:nvSpPr>
        <xdr:cNvPr id="447" name="テキスト ボックス 446"/>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48" name="楕円 447"/>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49" name="テキスト ボックス 448"/>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11542</xdr:rowOff>
    </xdr:from>
    <xdr:to>
      <xdr:col>29</xdr:col>
      <xdr:colOff>127000</xdr:colOff>
      <xdr:row>15</xdr:row>
      <xdr:rowOff>45169</xdr:rowOff>
    </xdr:to>
    <xdr:cxnSp macro="">
      <xdr:nvCxnSpPr>
        <xdr:cNvPr id="46" name="直線コネクタ 45"/>
        <xdr:cNvCxnSpPr/>
      </xdr:nvCxnSpPr>
      <xdr:spPr bwMode="auto">
        <a:xfrm>
          <a:off x="5003800" y="2630917"/>
          <a:ext cx="647700" cy="3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11542</xdr:rowOff>
    </xdr:from>
    <xdr:to>
      <xdr:col>26</xdr:col>
      <xdr:colOff>50800</xdr:colOff>
      <xdr:row>15</xdr:row>
      <xdr:rowOff>45712</xdr:rowOff>
    </xdr:to>
    <xdr:cxnSp macro="">
      <xdr:nvCxnSpPr>
        <xdr:cNvPr id="49" name="直線コネクタ 48"/>
        <xdr:cNvCxnSpPr/>
      </xdr:nvCxnSpPr>
      <xdr:spPr bwMode="auto">
        <a:xfrm flipV="1">
          <a:off x="4305300" y="2630917"/>
          <a:ext cx="698500" cy="3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43431</xdr:rowOff>
    </xdr:from>
    <xdr:to>
      <xdr:col>22</xdr:col>
      <xdr:colOff>114300</xdr:colOff>
      <xdr:row>15</xdr:row>
      <xdr:rowOff>45712</xdr:rowOff>
    </xdr:to>
    <xdr:cxnSp macro="">
      <xdr:nvCxnSpPr>
        <xdr:cNvPr id="52" name="直線コネクタ 51"/>
        <xdr:cNvCxnSpPr/>
      </xdr:nvCxnSpPr>
      <xdr:spPr bwMode="auto">
        <a:xfrm>
          <a:off x="3606800" y="2662806"/>
          <a:ext cx="698500" cy="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43380</xdr:rowOff>
    </xdr:from>
    <xdr:to>
      <xdr:col>18</xdr:col>
      <xdr:colOff>177800</xdr:colOff>
      <xdr:row>15</xdr:row>
      <xdr:rowOff>43431</xdr:rowOff>
    </xdr:to>
    <xdr:cxnSp macro="">
      <xdr:nvCxnSpPr>
        <xdr:cNvPr id="55" name="直線コネクタ 54"/>
        <xdr:cNvCxnSpPr/>
      </xdr:nvCxnSpPr>
      <xdr:spPr bwMode="auto">
        <a:xfrm>
          <a:off x="2908300" y="2662755"/>
          <a:ext cx="698500" cy="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165819</xdr:rowOff>
    </xdr:from>
    <xdr:to>
      <xdr:col>29</xdr:col>
      <xdr:colOff>177800</xdr:colOff>
      <xdr:row>15</xdr:row>
      <xdr:rowOff>95969</xdr:rowOff>
    </xdr:to>
    <xdr:sp macro="" textlink="">
      <xdr:nvSpPr>
        <xdr:cNvPr id="65" name="楕円 64"/>
        <xdr:cNvSpPr/>
      </xdr:nvSpPr>
      <xdr:spPr bwMode="auto">
        <a:xfrm>
          <a:off x="5600700" y="261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10896</xdr:rowOff>
    </xdr:from>
    <xdr:ext cx="762000" cy="259045"/>
    <xdr:sp macro="" textlink="">
      <xdr:nvSpPr>
        <xdr:cNvPr id="66" name="人口1人当たり決算額の推移該当値テキスト130"/>
        <xdr:cNvSpPr txBox="1"/>
      </xdr:nvSpPr>
      <xdr:spPr>
        <a:xfrm>
          <a:off x="5740400" y="24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132192</xdr:rowOff>
    </xdr:from>
    <xdr:to>
      <xdr:col>26</xdr:col>
      <xdr:colOff>101600</xdr:colOff>
      <xdr:row>15</xdr:row>
      <xdr:rowOff>62342</xdr:rowOff>
    </xdr:to>
    <xdr:sp macro="" textlink="">
      <xdr:nvSpPr>
        <xdr:cNvPr id="67" name="楕円 66"/>
        <xdr:cNvSpPr/>
      </xdr:nvSpPr>
      <xdr:spPr bwMode="auto">
        <a:xfrm>
          <a:off x="4953000" y="258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72519</xdr:rowOff>
    </xdr:from>
    <xdr:ext cx="736600" cy="259045"/>
    <xdr:sp macro="" textlink="">
      <xdr:nvSpPr>
        <xdr:cNvPr id="68" name="テキスト ボックス 67"/>
        <xdr:cNvSpPr txBox="1"/>
      </xdr:nvSpPr>
      <xdr:spPr>
        <a:xfrm>
          <a:off x="4622800" y="234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166362</xdr:rowOff>
    </xdr:from>
    <xdr:to>
      <xdr:col>22</xdr:col>
      <xdr:colOff>165100</xdr:colOff>
      <xdr:row>15</xdr:row>
      <xdr:rowOff>96512</xdr:rowOff>
    </xdr:to>
    <xdr:sp macro="" textlink="">
      <xdr:nvSpPr>
        <xdr:cNvPr id="69" name="楕円 68"/>
        <xdr:cNvSpPr/>
      </xdr:nvSpPr>
      <xdr:spPr bwMode="auto">
        <a:xfrm>
          <a:off x="4254500" y="261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106689</xdr:rowOff>
    </xdr:from>
    <xdr:ext cx="762000" cy="259045"/>
    <xdr:sp macro="" textlink="">
      <xdr:nvSpPr>
        <xdr:cNvPr id="70" name="テキスト ボックス 69"/>
        <xdr:cNvSpPr txBox="1"/>
      </xdr:nvSpPr>
      <xdr:spPr>
        <a:xfrm>
          <a:off x="3924300" y="23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164081</xdr:rowOff>
    </xdr:from>
    <xdr:to>
      <xdr:col>19</xdr:col>
      <xdr:colOff>38100</xdr:colOff>
      <xdr:row>15</xdr:row>
      <xdr:rowOff>94231</xdr:rowOff>
    </xdr:to>
    <xdr:sp macro="" textlink="">
      <xdr:nvSpPr>
        <xdr:cNvPr id="71" name="楕円 70"/>
        <xdr:cNvSpPr/>
      </xdr:nvSpPr>
      <xdr:spPr bwMode="auto">
        <a:xfrm>
          <a:off x="3556000" y="261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104408</xdr:rowOff>
    </xdr:from>
    <xdr:ext cx="762000" cy="259045"/>
    <xdr:sp macro="" textlink="">
      <xdr:nvSpPr>
        <xdr:cNvPr id="72" name="テキスト ボックス 71"/>
        <xdr:cNvSpPr txBox="1"/>
      </xdr:nvSpPr>
      <xdr:spPr>
        <a:xfrm>
          <a:off x="3225800" y="238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164030</xdr:rowOff>
    </xdr:from>
    <xdr:to>
      <xdr:col>15</xdr:col>
      <xdr:colOff>101600</xdr:colOff>
      <xdr:row>15</xdr:row>
      <xdr:rowOff>94180</xdr:rowOff>
    </xdr:to>
    <xdr:sp macro="" textlink="">
      <xdr:nvSpPr>
        <xdr:cNvPr id="73" name="楕円 72"/>
        <xdr:cNvSpPr/>
      </xdr:nvSpPr>
      <xdr:spPr bwMode="auto">
        <a:xfrm>
          <a:off x="2857500" y="261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104357</xdr:rowOff>
    </xdr:from>
    <xdr:ext cx="762000" cy="259045"/>
    <xdr:sp macro="" textlink="">
      <xdr:nvSpPr>
        <xdr:cNvPr id="74" name="テキスト ボックス 73"/>
        <xdr:cNvSpPr txBox="1"/>
      </xdr:nvSpPr>
      <xdr:spPr>
        <a:xfrm>
          <a:off x="2527300" y="23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240952</xdr:rowOff>
    </xdr:from>
    <xdr:to>
      <xdr:col>29</xdr:col>
      <xdr:colOff>127000</xdr:colOff>
      <xdr:row>34</xdr:row>
      <xdr:rowOff>139312</xdr:rowOff>
    </xdr:to>
    <xdr:cxnSp macro="">
      <xdr:nvCxnSpPr>
        <xdr:cNvPr id="108" name="直線コネクタ 107"/>
        <xdr:cNvCxnSpPr/>
      </xdr:nvCxnSpPr>
      <xdr:spPr bwMode="auto">
        <a:xfrm flipV="1">
          <a:off x="5003800" y="6165502"/>
          <a:ext cx="647700" cy="24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139312</xdr:rowOff>
    </xdr:from>
    <xdr:to>
      <xdr:col>26</xdr:col>
      <xdr:colOff>50800</xdr:colOff>
      <xdr:row>35</xdr:row>
      <xdr:rowOff>57800</xdr:rowOff>
    </xdr:to>
    <xdr:cxnSp macro="">
      <xdr:nvCxnSpPr>
        <xdr:cNvPr id="111" name="直線コネクタ 110"/>
        <xdr:cNvCxnSpPr/>
      </xdr:nvCxnSpPr>
      <xdr:spPr bwMode="auto">
        <a:xfrm flipV="1">
          <a:off x="4305300" y="6406762"/>
          <a:ext cx="698500" cy="261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178489</xdr:rowOff>
    </xdr:from>
    <xdr:to>
      <xdr:col>22</xdr:col>
      <xdr:colOff>114300</xdr:colOff>
      <xdr:row>35</xdr:row>
      <xdr:rowOff>57800</xdr:rowOff>
    </xdr:to>
    <xdr:cxnSp macro="">
      <xdr:nvCxnSpPr>
        <xdr:cNvPr id="114" name="直線コネクタ 113"/>
        <xdr:cNvCxnSpPr/>
      </xdr:nvCxnSpPr>
      <xdr:spPr bwMode="auto">
        <a:xfrm>
          <a:off x="3606800" y="6445939"/>
          <a:ext cx="698500" cy="22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137516</xdr:rowOff>
    </xdr:from>
    <xdr:to>
      <xdr:col>18</xdr:col>
      <xdr:colOff>177800</xdr:colOff>
      <xdr:row>34</xdr:row>
      <xdr:rowOff>178489</xdr:rowOff>
    </xdr:to>
    <xdr:cxnSp macro="">
      <xdr:nvCxnSpPr>
        <xdr:cNvPr id="117" name="直線コネクタ 116"/>
        <xdr:cNvCxnSpPr/>
      </xdr:nvCxnSpPr>
      <xdr:spPr bwMode="auto">
        <a:xfrm>
          <a:off x="2908300" y="6404966"/>
          <a:ext cx="698500" cy="4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190152</xdr:rowOff>
    </xdr:from>
    <xdr:to>
      <xdr:col>29</xdr:col>
      <xdr:colOff>177800</xdr:colOff>
      <xdr:row>33</xdr:row>
      <xdr:rowOff>291752</xdr:rowOff>
    </xdr:to>
    <xdr:sp macro="" textlink="">
      <xdr:nvSpPr>
        <xdr:cNvPr id="127" name="楕円 126"/>
        <xdr:cNvSpPr/>
      </xdr:nvSpPr>
      <xdr:spPr bwMode="auto">
        <a:xfrm>
          <a:off x="5600700" y="6114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35229</xdr:rowOff>
    </xdr:from>
    <xdr:ext cx="762000" cy="259045"/>
    <xdr:sp macro="" textlink="">
      <xdr:nvSpPr>
        <xdr:cNvPr id="128" name="人口1人当たり決算額の推移該当値テキスト445"/>
        <xdr:cNvSpPr txBox="1"/>
      </xdr:nvSpPr>
      <xdr:spPr>
        <a:xfrm>
          <a:off x="5740400" y="59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88512</xdr:rowOff>
    </xdr:from>
    <xdr:to>
      <xdr:col>26</xdr:col>
      <xdr:colOff>101600</xdr:colOff>
      <xdr:row>34</xdr:row>
      <xdr:rowOff>190112</xdr:rowOff>
    </xdr:to>
    <xdr:sp macro="" textlink="">
      <xdr:nvSpPr>
        <xdr:cNvPr id="129" name="楕円 128"/>
        <xdr:cNvSpPr/>
      </xdr:nvSpPr>
      <xdr:spPr bwMode="auto">
        <a:xfrm>
          <a:off x="4953000" y="635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200289</xdr:rowOff>
    </xdr:from>
    <xdr:ext cx="736600" cy="259045"/>
    <xdr:sp macro="" textlink="">
      <xdr:nvSpPr>
        <xdr:cNvPr id="130" name="テキスト ボックス 129"/>
        <xdr:cNvSpPr txBox="1"/>
      </xdr:nvSpPr>
      <xdr:spPr>
        <a:xfrm>
          <a:off x="4622800" y="612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7000</xdr:rowOff>
    </xdr:from>
    <xdr:to>
      <xdr:col>22</xdr:col>
      <xdr:colOff>165100</xdr:colOff>
      <xdr:row>35</xdr:row>
      <xdr:rowOff>108600</xdr:rowOff>
    </xdr:to>
    <xdr:sp macro="" textlink="">
      <xdr:nvSpPr>
        <xdr:cNvPr id="131" name="楕円 130"/>
        <xdr:cNvSpPr/>
      </xdr:nvSpPr>
      <xdr:spPr bwMode="auto">
        <a:xfrm>
          <a:off x="4254500" y="661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93377</xdr:rowOff>
    </xdr:from>
    <xdr:ext cx="762000" cy="259045"/>
    <xdr:sp macro="" textlink="">
      <xdr:nvSpPr>
        <xdr:cNvPr id="132" name="テキスト ボックス 131"/>
        <xdr:cNvSpPr txBox="1"/>
      </xdr:nvSpPr>
      <xdr:spPr>
        <a:xfrm>
          <a:off x="3924300" y="670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127689</xdr:rowOff>
    </xdr:from>
    <xdr:to>
      <xdr:col>19</xdr:col>
      <xdr:colOff>38100</xdr:colOff>
      <xdr:row>34</xdr:row>
      <xdr:rowOff>229289</xdr:rowOff>
    </xdr:to>
    <xdr:sp macro="" textlink="">
      <xdr:nvSpPr>
        <xdr:cNvPr id="133" name="楕円 132"/>
        <xdr:cNvSpPr/>
      </xdr:nvSpPr>
      <xdr:spPr bwMode="auto">
        <a:xfrm>
          <a:off x="3556000" y="639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239466</xdr:rowOff>
    </xdr:from>
    <xdr:ext cx="762000" cy="259045"/>
    <xdr:sp macro="" textlink="">
      <xdr:nvSpPr>
        <xdr:cNvPr id="134" name="テキスト ボックス 133"/>
        <xdr:cNvSpPr txBox="1"/>
      </xdr:nvSpPr>
      <xdr:spPr>
        <a:xfrm>
          <a:off x="3225800" y="616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86716</xdr:rowOff>
    </xdr:from>
    <xdr:to>
      <xdr:col>15</xdr:col>
      <xdr:colOff>101600</xdr:colOff>
      <xdr:row>34</xdr:row>
      <xdr:rowOff>188316</xdr:rowOff>
    </xdr:to>
    <xdr:sp macro="" textlink="">
      <xdr:nvSpPr>
        <xdr:cNvPr id="135" name="楕円 134"/>
        <xdr:cNvSpPr/>
      </xdr:nvSpPr>
      <xdr:spPr bwMode="auto">
        <a:xfrm>
          <a:off x="2857500" y="635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198493</xdr:rowOff>
    </xdr:from>
    <xdr:ext cx="762000" cy="259045"/>
    <xdr:sp macro="" textlink="">
      <xdr:nvSpPr>
        <xdr:cNvPr id="136" name="テキスト ボックス 135"/>
        <xdr:cNvSpPr txBox="1"/>
      </xdr:nvSpPr>
      <xdr:spPr>
        <a:xfrm>
          <a:off x="2527300" y="612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112299</xdr:rowOff>
    </xdr:from>
    <xdr:to>
      <xdr:col>24</xdr:col>
      <xdr:colOff>63500</xdr:colOff>
      <xdr:row>34</xdr:row>
      <xdr:rowOff>151488</xdr:rowOff>
    </xdr:to>
    <xdr:cxnSp macro="">
      <xdr:nvCxnSpPr>
        <xdr:cNvPr id="61" name="直線コネクタ 60"/>
        <xdr:cNvCxnSpPr/>
      </xdr:nvCxnSpPr>
      <xdr:spPr>
        <a:xfrm>
          <a:off x="3797300" y="594159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112299</xdr:rowOff>
    </xdr:from>
    <xdr:to>
      <xdr:col>19</xdr:col>
      <xdr:colOff>177800</xdr:colOff>
      <xdr:row>34</xdr:row>
      <xdr:rowOff>154010</xdr:rowOff>
    </xdr:to>
    <xdr:cxnSp macro="">
      <xdr:nvCxnSpPr>
        <xdr:cNvPr id="64" name="直線コネクタ 63"/>
        <xdr:cNvCxnSpPr/>
      </xdr:nvCxnSpPr>
      <xdr:spPr>
        <a:xfrm flipV="1">
          <a:off x="2908300" y="5941599"/>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154010</xdr:rowOff>
    </xdr:from>
    <xdr:to>
      <xdr:col>15</xdr:col>
      <xdr:colOff>50800</xdr:colOff>
      <xdr:row>34</xdr:row>
      <xdr:rowOff>156045</xdr:rowOff>
    </xdr:to>
    <xdr:cxnSp macro="">
      <xdr:nvCxnSpPr>
        <xdr:cNvPr id="67" name="直線コネクタ 66"/>
        <xdr:cNvCxnSpPr/>
      </xdr:nvCxnSpPr>
      <xdr:spPr>
        <a:xfrm flipV="1">
          <a:off x="2019300" y="5983310"/>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148577</xdr:rowOff>
    </xdr:from>
    <xdr:to>
      <xdr:col>10</xdr:col>
      <xdr:colOff>114300</xdr:colOff>
      <xdr:row>34</xdr:row>
      <xdr:rowOff>156045</xdr:rowOff>
    </xdr:to>
    <xdr:cxnSp macro="">
      <xdr:nvCxnSpPr>
        <xdr:cNvPr id="70" name="直線コネクタ 69"/>
        <xdr:cNvCxnSpPr/>
      </xdr:nvCxnSpPr>
      <xdr:spPr>
        <a:xfrm>
          <a:off x="1130300" y="597787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100688</xdr:rowOff>
    </xdr:from>
    <xdr:to>
      <xdr:col>24</xdr:col>
      <xdr:colOff>114300</xdr:colOff>
      <xdr:row>35</xdr:row>
      <xdr:rowOff>30838</xdr:rowOff>
    </xdr:to>
    <xdr:sp macro="" textlink="">
      <xdr:nvSpPr>
        <xdr:cNvPr id="80" name="楕円 79"/>
        <xdr:cNvSpPr/>
      </xdr:nvSpPr>
      <xdr:spPr>
        <a:xfrm>
          <a:off x="4584700" y="59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123565</xdr:rowOff>
    </xdr:from>
    <xdr:ext cx="599010" cy="259045"/>
    <xdr:sp macro="" textlink="">
      <xdr:nvSpPr>
        <xdr:cNvPr id="81" name="人件費該当値テキスト"/>
        <xdr:cNvSpPr txBox="1"/>
      </xdr:nvSpPr>
      <xdr:spPr>
        <a:xfrm>
          <a:off x="4686300" y="578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61499</xdr:rowOff>
    </xdr:from>
    <xdr:to>
      <xdr:col>20</xdr:col>
      <xdr:colOff>38100</xdr:colOff>
      <xdr:row>34</xdr:row>
      <xdr:rowOff>163099</xdr:rowOff>
    </xdr:to>
    <xdr:sp macro="" textlink="">
      <xdr:nvSpPr>
        <xdr:cNvPr id="82" name="楕円 81"/>
        <xdr:cNvSpPr/>
      </xdr:nvSpPr>
      <xdr:spPr>
        <a:xfrm>
          <a:off x="3746500" y="58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8176</xdr:rowOff>
    </xdr:from>
    <xdr:ext cx="599010" cy="259045"/>
    <xdr:sp macro="" textlink="">
      <xdr:nvSpPr>
        <xdr:cNvPr id="83" name="テキスト ボックス 82"/>
        <xdr:cNvSpPr txBox="1"/>
      </xdr:nvSpPr>
      <xdr:spPr>
        <a:xfrm>
          <a:off x="3497795" y="566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103210</xdr:rowOff>
    </xdr:from>
    <xdr:to>
      <xdr:col>15</xdr:col>
      <xdr:colOff>101600</xdr:colOff>
      <xdr:row>35</xdr:row>
      <xdr:rowOff>33360</xdr:rowOff>
    </xdr:to>
    <xdr:sp macro="" textlink="">
      <xdr:nvSpPr>
        <xdr:cNvPr id="84" name="楕円 83"/>
        <xdr:cNvSpPr/>
      </xdr:nvSpPr>
      <xdr:spPr>
        <a:xfrm>
          <a:off x="2857500" y="59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49887</xdr:rowOff>
    </xdr:from>
    <xdr:ext cx="599010" cy="259045"/>
    <xdr:sp macro="" textlink="">
      <xdr:nvSpPr>
        <xdr:cNvPr id="85" name="テキスト ボックス 84"/>
        <xdr:cNvSpPr txBox="1"/>
      </xdr:nvSpPr>
      <xdr:spPr>
        <a:xfrm>
          <a:off x="2608795" y="570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105245</xdr:rowOff>
    </xdr:from>
    <xdr:to>
      <xdr:col>10</xdr:col>
      <xdr:colOff>165100</xdr:colOff>
      <xdr:row>35</xdr:row>
      <xdr:rowOff>35395</xdr:rowOff>
    </xdr:to>
    <xdr:sp macro="" textlink="">
      <xdr:nvSpPr>
        <xdr:cNvPr id="86" name="楕円 85"/>
        <xdr:cNvSpPr/>
      </xdr:nvSpPr>
      <xdr:spPr>
        <a:xfrm>
          <a:off x="1968500" y="59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51922</xdr:rowOff>
    </xdr:from>
    <xdr:ext cx="599010" cy="259045"/>
    <xdr:sp macro="" textlink="">
      <xdr:nvSpPr>
        <xdr:cNvPr id="87" name="テキスト ボックス 86"/>
        <xdr:cNvSpPr txBox="1"/>
      </xdr:nvSpPr>
      <xdr:spPr>
        <a:xfrm>
          <a:off x="1719795" y="570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97777</xdr:rowOff>
    </xdr:from>
    <xdr:to>
      <xdr:col>6</xdr:col>
      <xdr:colOff>38100</xdr:colOff>
      <xdr:row>35</xdr:row>
      <xdr:rowOff>27927</xdr:rowOff>
    </xdr:to>
    <xdr:sp macro="" textlink="">
      <xdr:nvSpPr>
        <xdr:cNvPr id="88" name="楕円 87"/>
        <xdr:cNvSpPr/>
      </xdr:nvSpPr>
      <xdr:spPr>
        <a:xfrm>
          <a:off x="1079500" y="59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44454</xdr:rowOff>
    </xdr:from>
    <xdr:ext cx="599010" cy="259045"/>
    <xdr:sp macro="" textlink="">
      <xdr:nvSpPr>
        <xdr:cNvPr id="89" name="テキスト ボックス 88"/>
        <xdr:cNvSpPr txBox="1"/>
      </xdr:nvSpPr>
      <xdr:spPr>
        <a:xfrm>
          <a:off x="830795" y="57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84459</xdr:rowOff>
    </xdr:from>
    <xdr:to>
      <xdr:col>24</xdr:col>
      <xdr:colOff>63500</xdr:colOff>
      <xdr:row>55</xdr:row>
      <xdr:rowOff>116398</xdr:rowOff>
    </xdr:to>
    <xdr:cxnSp macro="">
      <xdr:nvCxnSpPr>
        <xdr:cNvPr id="118" name="直線コネクタ 117"/>
        <xdr:cNvCxnSpPr/>
      </xdr:nvCxnSpPr>
      <xdr:spPr>
        <a:xfrm>
          <a:off x="3797300" y="9514209"/>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84459</xdr:rowOff>
    </xdr:from>
    <xdr:to>
      <xdr:col>19</xdr:col>
      <xdr:colOff>177800</xdr:colOff>
      <xdr:row>55</xdr:row>
      <xdr:rowOff>107418</xdr:rowOff>
    </xdr:to>
    <xdr:cxnSp macro="">
      <xdr:nvCxnSpPr>
        <xdr:cNvPr id="121" name="直線コネクタ 120"/>
        <xdr:cNvCxnSpPr/>
      </xdr:nvCxnSpPr>
      <xdr:spPr>
        <a:xfrm flipV="1">
          <a:off x="2908300" y="9514209"/>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107418</xdr:rowOff>
    </xdr:from>
    <xdr:to>
      <xdr:col>15</xdr:col>
      <xdr:colOff>50800</xdr:colOff>
      <xdr:row>55</xdr:row>
      <xdr:rowOff>164793</xdr:rowOff>
    </xdr:to>
    <xdr:cxnSp macro="">
      <xdr:nvCxnSpPr>
        <xdr:cNvPr id="124" name="直線コネクタ 123"/>
        <xdr:cNvCxnSpPr/>
      </xdr:nvCxnSpPr>
      <xdr:spPr>
        <a:xfrm flipV="1">
          <a:off x="2019300" y="9537168"/>
          <a:ext cx="889000" cy="5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164793</xdr:rowOff>
    </xdr:from>
    <xdr:to>
      <xdr:col>10</xdr:col>
      <xdr:colOff>114300</xdr:colOff>
      <xdr:row>56</xdr:row>
      <xdr:rowOff>42176</xdr:rowOff>
    </xdr:to>
    <xdr:cxnSp macro="">
      <xdr:nvCxnSpPr>
        <xdr:cNvPr id="127" name="直線コネクタ 126"/>
        <xdr:cNvCxnSpPr/>
      </xdr:nvCxnSpPr>
      <xdr:spPr>
        <a:xfrm flipV="1">
          <a:off x="1130300" y="9594543"/>
          <a:ext cx="889000" cy="4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65598</xdr:rowOff>
    </xdr:from>
    <xdr:to>
      <xdr:col>24</xdr:col>
      <xdr:colOff>114300</xdr:colOff>
      <xdr:row>55</xdr:row>
      <xdr:rowOff>167198</xdr:rowOff>
    </xdr:to>
    <xdr:sp macro="" textlink="">
      <xdr:nvSpPr>
        <xdr:cNvPr id="137" name="楕円 136"/>
        <xdr:cNvSpPr/>
      </xdr:nvSpPr>
      <xdr:spPr>
        <a:xfrm>
          <a:off x="4584700" y="94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88475</xdr:rowOff>
    </xdr:from>
    <xdr:ext cx="599010" cy="259045"/>
    <xdr:sp macro="" textlink="">
      <xdr:nvSpPr>
        <xdr:cNvPr id="138" name="物件費該当値テキスト"/>
        <xdr:cNvSpPr txBox="1"/>
      </xdr:nvSpPr>
      <xdr:spPr>
        <a:xfrm>
          <a:off x="4686300" y="934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33659</xdr:rowOff>
    </xdr:from>
    <xdr:to>
      <xdr:col>20</xdr:col>
      <xdr:colOff>38100</xdr:colOff>
      <xdr:row>55</xdr:row>
      <xdr:rowOff>135259</xdr:rowOff>
    </xdr:to>
    <xdr:sp macro="" textlink="">
      <xdr:nvSpPr>
        <xdr:cNvPr id="139" name="楕円 138"/>
        <xdr:cNvSpPr/>
      </xdr:nvSpPr>
      <xdr:spPr>
        <a:xfrm>
          <a:off x="3746500" y="9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151786</xdr:rowOff>
    </xdr:from>
    <xdr:ext cx="599010" cy="259045"/>
    <xdr:sp macro="" textlink="">
      <xdr:nvSpPr>
        <xdr:cNvPr id="140" name="テキスト ボックス 139"/>
        <xdr:cNvSpPr txBox="1"/>
      </xdr:nvSpPr>
      <xdr:spPr>
        <a:xfrm>
          <a:off x="3497795" y="923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56618</xdr:rowOff>
    </xdr:from>
    <xdr:to>
      <xdr:col>15</xdr:col>
      <xdr:colOff>101600</xdr:colOff>
      <xdr:row>55</xdr:row>
      <xdr:rowOff>158218</xdr:rowOff>
    </xdr:to>
    <xdr:sp macro="" textlink="">
      <xdr:nvSpPr>
        <xdr:cNvPr id="141" name="楕円 140"/>
        <xdr:cNvSpPr/>
      </xdr:nvSpPr>
      <xdr:spPr>
        <a:xfrm>
          <a:off x="2857500" y="9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3295</xdr:rowOff>
    </xdr:from>
    <xdr:ext cx="599010" cy="259045"/>
    <xdr:sp macro="" textlink="">
      <xdr:nvSpPr>
        <xdr:cNvPr id="142" name="テキスト ボックス 141"/>
        <xdr:cNvSpPr txBox="1"/>
      </xdr:nvSpPr>
      <xdr:spPr>
        <a:xfrm>
          <a:off x="2608795" y="926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113993</xdr:rowOff>
    </xdr:from>
    <xdr:to>
      <xdr:col>10</xdr:col>
      <xdr:colOff>165100</xdr:colOff>
      <xdr:row>56</xdr:row>
      <xdr:rowOff>44143</xdr:rowOff>
    </xdr:to>
    <xdr:sp macro="" textlink="">
      <xdr:nvSpPr>
        <xdr:cNvPr id="143" name="楕円 142"/>
        <xdr:cNvSpPr/>
      </xdr:nvSpPr>
      <xdr:spPr>
        <a:xfrm>
          <a:off x="1968500" y="95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60670</xdr:rowOff>
    </xdr:from>
    <xdr:ext cx="599010" cy="259045"/>
    <xdr:sp macro="" textlink="">
      <xdr:nvSpPr>
        <xdr:cNvPr id="144" name="テキスト ボックス 143"/>
        <xdr:cNvSpPr txBox="1"/>
      </xdr:nvSpPr>
      <xdr:spPr>
        <a:xfrm>
          <a:off x="1719795" y="931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162826</xdr:rowOff>
    </xdr:from>
    <xdr:to>
      <xdr:col>6</xdr:col>
      <xdr:colOff>38100</xdr:colOff>
      <xdr:row>56</xdr:row>
      <xdr:rowOff>92976</xdr:rowOff>
    </xdr:to>
    <xdr:sp macro="" textlink="">
      <xdr:nvSpPr>
        <xdr:cNvPr id="145" name="楕円 144"/>
        <xdr:cNvSpPr/>
      </xdr:nvSpPr>
      <xdr:spPr>
        <a:xfrm>
          <a:off x="1079500" y="959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109503</xdr:rowOff>
    </xdr:from>
    <xdr:ext cx="599010" cy="259045"/>
    <xdr:sp macro="" textlink="">
      <xdr:nvSpPr>
        <xdr:cNvPr id="146" name="テキスト ボックス 145"/>
        <xdr:cNvSpPr txBox="1"/>
      </xdr:nvSpPr>
      <xdr:spPr>
        <a:xfrm>
          <a:off x="830795" y="936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24290</xdr:rowOff>
    </xdr:from>
    <xdr:to>
      <xdr:col>24</xdr:col>
      <xdr:colOff>63500</xdr:colOff>
      <xdr:row>74</xdr:row>
      <xdr:rowOff>148844</xdr:rowOff>
    </xdr:to>
    <xdr:cxnSp macro="">
      <xdr:nvCxnSpPr>
        <xdr:cNvPr id="177" name="直線コネクタ 176"/>
        <xdr:cNvCxnSpPr/>
      </xdr:nvCxnSpPr>
      <xdr:spPr>
        <a:xfrm flipV="1">
          <a:off x="3797300" y="12711590"/>
          <a:ext cx="838200" cy="1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148844</xdr:rowOff>
    </xdr:from>
    <xdr:to>
      <xdr:col>19</xdr:col>
      <xdr:colOff>177800</xdr:colOff>
      <xdr:row>75</xdr:row>
      <xdr:rowOff>67463</xdr:rowOff>
    </xdr:to>
    <xdr:cxnSp macro="">
      <xdr:nvCxnSpPr>
        <xdr:cNvPr id="180" name="直線コネクタ 179"/>
        <xdr:cNvCxnSpPr/>
      </xdr:nvCxnSpPr>
      <xdr:spPr>
        <a:xfrm flipV="1">
          <a:off x="2908300" y="12836144"/>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154330</xdr:rowOff>
    </xdr:from>
    <xdr:to>
      <xdr:col>15</xdr:col>
      <xdr:colOff>50800</xdr:colOff>
      <xdr:row>75</xdr:row>
      <xdr:rowOff>67463</xdr:rowOff>
    </xdr:to>
    <xdr:cxnSp macro="">
      <xdr:nvCxnSpPr>
        <xdr:cNvPr id="183" name="直線コネクタ 182"/>
        <xdr:cNvCxnSpPr/>
      </xdr:nvCxnSpPr>
      <xdr:spPr>
        <a:xfrm>
          <a:off x="2019300" y="12841630"/>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154330</xdr:rowOff>
    </xdr:from>
    <xdr:to>
      <xdr:col>10</xdr:col>
      <xdr:colOff>114300</xdr:colOff>
      <xdr:row>76</xdr:row>
      <xdr:rowOff>11750</xdr:rowOff>
    </xdr:to>
    <xdr:cxnSp macro="">
      <xdr:nvCxnSpPr>
        <xdr:cNvPr id="186" name="直線コネクタ 185"/>
        <xdr:cNvCxnSpPr/>
      </xdr:nvCxnSpPr>
      <xdr:spPr>
        <a:xfrm flipV="1">
          <a:off x="1130300" y="12841630"/>
          <a:ext cx="889000" cy="20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144940</xdr:rowOff>
    </xdr:from>
    <xdr:to>
      <xdr:col>24</xdr:col>
      <xdr:colOff>114300</xdr:colOff>
      <xdr:row>74</xdr:row>
      <xdr:rowOff>75090</xdr:rowOff>
    </xdr:to>
    <xdr:sp macro="" textlink="">
      <xdr:nvSpPr>
        <xdr:cNvPr id="196" name="楕円 195"/>
        <xdr:cNvSpPr/>
      </xdr:nvSpPr>
      <xdr:spPr>
        <a:xfrm>
          <a:off x="4584700" y="126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167817</xdr:rowOff>
    </xdr:from>
    <xdr:ext cx="534377" cy="259045"/>
    <xdr:sp macro="" textlink="">
      <xdr:nvSpPr>
        <xdr:cNvPr id="197" name="維持補修費該当値テキスト"/>
        <xdr:cNvSpPr txBox="1"/>
      </xdr:nvSpPr>
      <xdr:spPr>
        <a:xfrm>
          <a:off x="4686300" y="125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98044</xdr:rowOff>
    </xdr:from>
    <xdr:to>
      <xdr:col>20</xdr:col>
      <xdr:colOff>38100</xdr:colOff>
      <xdr:row>75</xdr:row>
      <xdr:rowOff>28194</xdr:rowOff>
    </xdr:to>
    <xdr:sp macro="" textlink="">
      <xdr:nvSpPr>
        <xdr:cNvPr id="198" name="楕円 197"/>
        <xdr:cNvSpPr/>
      </xdr:nvSpPr>
      <xdr:spPr>
        <a:xfrm>
          <a:off x="3746500" y="127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44721</xdr:rowOff>
    </xdr:from>
    <xdr:ext cx="534377" cy="259045"/>
    <xdr:sp macro="" textlink="">
      <xdr:nvSpPr>
        <xdr:cNvPr id="199" name="テキスト ボックス 198"/>
        <xdr:cNvSpPr txBox="1"/>
      </xdr:nvSpPr>
      <xdr:spPr>
        <a:xfrm>
          <a:off x="3530111" y="125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16663</xdr:rowOff>
    </xdr:from>
    <xdr:to>
      <xdr:col>15</xdr:col>
      <xdr:colOff>101600</xdr:colOff>
      <xdr:row>75</xdr:row>
      <xdr:rowOff>118263</xdr:rowOff>
    </xdr:to>
    <xdr:sp macro="" textlink="">
      <xdr:nvSpPr>
        <xdr:cNvPr id="200" name="楕円 199"/>
        <xdr:cNvSpPr/>
      </xdr:nvSpPr>
      <xdr:spPr>
        <a:xfrm>
          <a:off x="2857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134790</xdr:rowOff>
    </xdr:from>
    <xdr:ext cx="534377" cy="259045"/>
    <xdr:sp macro="" textlink="">
      <xdr:nvSpPr>
        <xdr:cNvPr id="201" name="テキスト ボックス 200"/>
        <xdr:cNvSpPr txBox="1"/>
      </xdr:nvSpPr>
      <xdr:spPr>
        <a:xfrm>
          <a:off x="2641111" y="12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103530</xdr:rowOff>
    </xdr:from>
    <xdr:to>
      <xdr:col>10</xdr:col>
      <xdr:colOff>165100</xdr:colOff>
      <xdr:row>75</xdr:row>
      <xdr:rowOff>33680</xdr:rowOff>
    </xdr:to>
    <xdr:sp macro="" textlink="">
      <xdr:nvSpPr>
        <xdr:cNvPr id="202" name="楕円 201"/>
        <xdr:cNvSpPr/>
      </xdr:nvSpPr>
      <xdr:spPr>
        <a:xfrm>
          <a:off x="1968500" y="127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50207</xdr:rowOff>
    </xdr:from>
    <xdr:ext cx="534377" cy="259045"/>
    <xdr:sp macro="" textlink="">
      <xdr:nvSpPr>
        <xdr:cNvPr id="203" name="テキスト ボックス 202"/>
        <xdr:cNvSpPr txBox="1"/>
      </xdr:nvSpPr>
      <xdr:spPr>
        <a:xfrm>
          <a:off x="1752111" y="125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132400</xdr:rowOff>
    </xdr:from>
    <xdr:to>
      <xdr:col>6</xdr:col>
      <xdr:colOff>38100</xdr:colOff>
      <xdr:row>76</xdr:row>
      <xdr:rowOff>62550</xdr:rowOff>
    </xdr:to>
    <xdr:sp macro="" textlink="">
      <xdr:nvSpPr>
        <xdr:cNvPr id="204" name="楕円 203"/>
        <xdr:cNvSpPr/>
      </xdr:nvSpPr>
      <xdr:spPr>
        <a:xfrm>
          <a:off x="1079500" y="129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79077</xdr:rowOff>
    </xdr:from>
    <xdr:ext cx="534377" cy="259045"/>
    <xdr:sp macro="" textlink="">
      <xdr:nvSpPr>
        <xdr:cNvPr id="205" name="テキスト ボックス 204"/>
        <xdr:cNvSpPr txBox="1"/>
      </xdr:nvSpPr>
      <xdr:spPr>
        <a:xfrm>
          <a:off x="863111" y="127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166953</xdr:rowOff>
    </xdr:from>
    <xdr:to>
      <xdr:col>24</xdr:col>
      <xdr:colOff>63500</xdr:colOff>
      <xdr:row>96</xdr:row>
      <xdr:rowOff>5349</xdr:rowOff>
    </xdr:to>
    <xdr:cxnSp macro="">
      <xdr:nvCxnSpPr>
        <xdr:cNvPr id="237" name="直線コネクタ 236"/>
        <xdr:cNvCxnSpPr/>
      </xdr:nvCxnSpPr>
      <xdr:spPr>
        <a:xfrm flipV="1">
          <a:off x="3797300" y="16454703"/>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5349</xdr:rowOff>
    </xdr:from>
    <xdr:to>
      <xdr:col>19</xdr:col>
      <xdr:colOff>177800</xdr:colOff>
      <xdr:row>96</xdr:row>
      <xdr:rowOff>83987</xdr:rowOff>
    </xdr:to>
    <xdr:cxnSp macro="">
      <xdr:nvCxnSpPr>
        <xdr:cNvPr id="240" name="直線コネクタ 239"/>
        <xdr:cNvCxnSpPr/>
      </xdr:nvCxnSpPr>
      <xdr:spPr>
        <a:xfrm flipV="1">
          <a:off x="2908300" y="16464549"/>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83987</xdr:rowOff>
    </xdr:from>
    <xdr:to>
      <xdr:col>15</xdr:col>
      <xdr:colOff>50800</xdr:colOff>
      <xdr:row>96</xdr:row>
      <xdr:rowOff>94078</xdr:rowOff>
    </xdr:to>
    <xdr:cxnSp macro="">
      <xdr:nvCxnSpPr>
        <xdr:cNvPr id="243" name="直線コネクタ 242"/>
        <xdr:cNvCxnSpPr/>
      </xdr:nvCxnSpPr>
      <xdr:spPr>
        <a:xfrm flipV="1">
          <a:off x="2019300" y="1654318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94078</xdr:rowOff>
    </xdr:from>
    <xdr:to>
      <xdr:col>10</xdr:col>
      <xdr:colOff>114300</xdr:colOff>
      <xdr:row>97</xdr:row>
      <xdr:rowOff>19734</xdr:rowOff>
    </xdr:to>
    <xdr:cxnSp macro="">
      <xdr:nvCxnSpPr>
        <xdr:cNvPr id="246" name="直線コネクタ 245"/>
        <xdr:cNvCxnSpPr/>
      </xdr:nvCxnSpPr>
      <xdr:spPr>
        <a:xfrm flipV="1">
          <a:off x="1130300" y="16553278"/>
          <a:ext cx="889000" cy="9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116153</xdr:rowOff>
    </xdr:from>
    <xdr:to>
      <xdr:col>24</xdr:col>
      <xdr:colOff>114300</xdr:colOff>
      <xdr:row>96</xdr:row>
      <xdr:rowOff>46303</xdr:rowOff>
    </xdr:to>
    <xdr:sp macro="" textlink="">
      <xdr:nvSpPr>
        <xdr:cNvPr id="256" name="楕円 255"/>
        <xdr:cNvSpPr/>
      </xdr:nvSpPr>
      <xdr:spPr>
        <a:xfrm>
          <a:off x="4584700" y="164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139030</xdr:rowOff>
    </xdr:from>
    <xdr:ext cx="534377" cy="259045"/>
    <xdr:sp macro="" textlink="">
      <xdr:nvSpPr>
        <xdr:cNvPr id="257" name="扶助費該当値テキスト"/>
        <xdr:cNvSpPr txBox="1"/>
      </xdr:nvSpPr>
      <xdr:spPr>
        <a:xfrm>
          <a:off x="4686300" y="162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125999</xdr:rowOff>
    </xdr:from>
    <xdr:to>
      <xdr:col>20</xdr:col>
      <xdr:colOff>38100</xdr:colOff>
      <xdr:row>96</xdr:row>
      <xdr:rowOff>56149</xdr:rowOff>
    </xdr:to>
    <xdr:sp macro="" textlink="">
      <xdr:nvSpPr>
        <xdr:cNvPr id="258" name="楕円 257"/>
        <xdr:cNvSpPr/>
      </xdr:nvSpPr>
      <xdr:spPr>
        <a:xfrm>
          <a:off x="3746500" y="164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72676</xdr:rowOff>
    </xdr:from>
    <xdr:ext cx="534377" cy="259045"/>
    <xdr:sp macro="" textlink="">
      <xdr:nvSpPr>
        <xdr:cNvPr id="259" name="テキスト ボックス 258"/>
        <xdr:cNvSpPr txBox="1"/>
      </xdr:nvSpPr>
      <xdr:spPr>
        <a:xfrm>
          <a:off x="3530111" y="161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33187</xdr:rowOff>
    </xdr:from>
    <xdr:to>
      <xdr:col>15</xdr:col>
      <xdr:colOff>101600</xdr:colOff>
      <xdr:row>96</xdr:row>
      <xdr:rowOff>134787</xdr:rowOff>
    </xdr:to>
    <xdr:sp macro="" textlink="">
      <xdr:nvSpPr>
        <xdr:cNvPr id="260" name="楕円 259"/>
        <xdr:cNvSpPr/>
      </xdr:nvSpPr>
      <xdr:spPr>
        <a:xfrm>
          <a:off x="2857500" y="164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151314</xdr:rowOff>
    </xdr:from>
    <xdr:ext cx="534377" cy="259045"/>
    <xdr:sp macro="" textlink="">
      <xdr:nvSpPr>
        <xdr:cNvPr id="261" name="テキスト ボックス 260"/>
        <xdr:cNvSpPr txBox="1"/>
      </xdr:nvSpPr>
      <xdr:spPr>
        <a:xfrm>
          <a:off x="2641111" y="162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43278</xdr:rowOff>
    </xdr:from>
    <xdr:to>
      <xdr:col>10</xdr:col>
      <xdr:colOff>165100</xdr:colOff>
      <xdr:row>96</xdr:row>
      <xdr:rowOff>144878</xdr:rowOff>
    </xdr:to>
    <xdr:sp macro="" textlink="">
      <xdr:nvSpPr>
        <xdr:cNvPr id="262" name="楕円 261"/>
        <xdr:cNvSpPr/>
      </xdr:nvSpPr>
      <xdr:spPr>
        <a:xfrm>
          <a:off x="1968500" y="165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161405</xdr:rowOff>
    </xdr:from>
    <xdr:ext cx="534377" cy="259045"/>
    <xdr:sp macro="" textlink="">
      <xdr:nvSpPr>
        <xdr:cNvPr id="263" name="テキスト ボックス 262"/>
        <xdr:cNvSpPr txBox="1"/>
      </xdr:nvSpPr>
      <xdr:spPr>
        <a:xfrm>
          <a:off x="1752111" y="1627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140384</xdr:rowOff>
    </xdr:from>
    <xdr:to>
      <xdr:col>6</xdr:col>
      <xdr:colOff>38100</xdr:colOff>
      <xdr:row>97</xdr:row>
      <xdr:rowOff>70534</xdr:rowOff>
    </xdr:to>
    <xdr:sp macro="" textlink="">
      <xdr:nvSpPr>
        <xdr:cNvPr id="264" name="楕円 263"/>
        <xdr:cNvSpPr/>
      </xdr:nvSpPr>
      <xdr:spPr>
        <a:xfrm>
          <a:off x="1079500" y="165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87061</xdr:rowOff>
    </xdr:from>
    <xdr:ext cx="534377" cy="259045"/>
    <xdr:sp macro="" textlink="">
      <xdr:nvSpPr>
        <xdr:cNvPr id="265" name="テキスト ボックス 264"/>
        <xdr:cNvSpPr txBox="1"/>
      </xdr:nvSpPr>
      <xdr:spPr>
        <a:xfrm>
          <a:off x="863111" y="163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47692</xdr:rowOff>
    </xdr:from>
    <xdr:to>
      <xdr:col>55</xdr:col>
      <xdr:colOff>0</xdr:colOff>
      <xdr:row>35</xdr:row>
      <xdr:rowOff>107940</xdr:rowOff>
    </xdr:to>
    <xdr:cxnSp macro="">
      <xdr:nvCxnSpPr>
        <xdr:cNvPr id="294" name="直線コネクタ 293"/>
        <xdr:cNvCxnSpPr/>
      </xdr:nvCxnSpPr>
      <xdr:spPr>
        <a:xfrm flipV="1">
          <a:off x="9639300" y="6048442"/>
          <a:ext cx="838200" cy="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31313</xdr:rowOff>
    </xdr:from>
    <xdr:to>
      <xdr:col>50</xdr:col>
      <xdr:colOff>114300</xdr:colOff>
      <xdr:row>35</xdr:row>
      <xdr:rowOff>107940</xdr:rowOff>
    </xdr:to>
    <xdr:cxnSp macro="">
      <xdr:nvCxnSpPr>
        <xdr:cNvPr id="297" name="直線コネクタ 296"/>
        <xdr:cNvCxnSpPr/>
      </xdr:nvCxnSpPr>
      <xdr:spPr>
        <a:xfrm>
          <a:off x="8750300" y="6032063"/>
          <a:ext cx="8890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31313</xdr:rowOff>
    </xdr:from>
    <xdr:to>
      <xdr:col>45</xdr:col>
      <xdr:colOff>177800</xdr:colOff>
      <xdr:row>35</xdr:row>
      <xdr:rowOff>56524</xdr:rowOff>
    </xdr:to>
    <xdr:cxnSp macro="">
      <xdr:nvCxnSpPr>
        <xdr:cNvPr id="300" name="直線コネクタ 299"/>
        <xdr:cNvCxnSpPr/>
      </xdr:nvCxnSpPr>
      <xdr:spPr>
        <a:xfrm flipV="1">
          <a:off x="7861300" y="6032063"/>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56524</xdr:rowOff>
    </xdr:from>
    <xdr:to>
      <xdr:col>41</xdr:col>
      <xdr:colOff>50800</xdr:colOff>
      <xdr:row>35</xdr:row>
      <xdr:rowOff>149465</xdr:rowOff>
    </xdr:to>
    <xdr:cxnSp macro="">
      <xdr:nvCxnSpPr>
        <xdr:cNvPr id="303" name="直線コネクタ 302"/>
        <xdr:cNvCxnSpPr/>
      </xdr:nvCxnSpPr>
      <xdr:spPr>
        <a:xfrm flipV="1">
          <a:off x="6972300" y="6057274"/>
          <a:ext cx="889000" cy="9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168342</xdr:rowOff>
    </xdr:from>
    <xdr:to>
      <xdr:col>55</xdr:col>
      <xdr:colOff>50800</xdr:colOff>
      <xdr:row>35</xdr:row>
      <xdr:rowOff>98492</xdr:rowOff>
    </xdr:to>
    <xdr:sp macro="" textlink="">
      <xdr:nvSpPr>
        <xdr:cNvPr id="313" name="楕円 312"/>
        <xdr:cNvSpPr/>
      </xdr:nvSpPr>
      <xdr:spPr>
        <a:xfrm>
          <a:off x="10426700" y="59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19769</xdr:rowOff>
    </xdr:from>
    <xdr:ext cx="599010" cy="259045"/>
    <xdr:sp macro="" textlink="">
      <xdr:nvSpPr>
        <xdr:cNvPr id="314" name="補助費等該当値テキスト"/>
        <xdr:cNvSpPr txBox="1"/>
      </xdr:nvSpPr>
      <xdr:spPr>
        <a:xfrm>
          <a:off x="10528300" y="584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57140</xdr:rowOff>
    </xdr:from>
    <xdr:to>
      <xdr:col>50</xdr:col>
      <xdr:colOff>165100</xdr:colOff>
      <xdr:row>35</xdr:row>
      <xdr:rowOff>158740</xdr:rowOff>
    </xdr:to>
    <xdr:sp macro="" textlink="">
      <xdr:nvSpPr>
        <xdr:cNvPr id="315" name="楕円 314"/>
        <xdr:cNvSpPr/>
      </xdr:nvSpPr>
      <xdr:spPr>
        <a:xfrm>
          <a:off x="9588500" y="6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3817</xdr:rowOff>
    </xdr:from>
    <xdr:ext cx="599010" cy="259045"/>
    <xdr:sp macro="" textlink="">
      <xdr:nvSpPr>
        <xdr:cNvPr id="316" name="テキスト ボックス 315"/>
        <xdr:cNvSpPr txBox="1"/>
      </xdr:nvSpPr>
      <xdr:spPr>
        <a:xfrm>
          <a:off x="9339795" y="583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151963</xdr:rowOff>
    </xdr:from>
    <xdr:to>
      <xdr:col>46</xdr:col>
      <xdr:colOff>38100</xdr:colOff>
      <xdr:row>35</xdr:row>
      <xdr:rowOff>82113</xdr:rowOff>
    </xdr:to>
    <xdr:sp macro="" textlink="">
      <xdr:nvSpPr>
        <xdr:cNvPr id="317" name="楕円 316"/>
        <xdr:cNvSpPr/>
      </xdr:nvSpPr>
      <xdr:spPr>
        <a:xfrm>
          <a:off x="8699500" y="598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98640</xdr:rowOff>
    </xdr:from>
    <xdr:ext cx="599010" cy="259045"/>
    <xdr:sp macro="" textlink="">
      <xdr:nvSpPr>
        <xdr:cNvPr id="318" name="テキスト ボックス 317"/>
        <xdr:cNvSpPr txBox="1"/>
      </xdr:nvSpPr>
      <xdr:spPr>
        <a:xfrm>
          <a:off x="8450795" y="575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5724</xdr:rowOff>
    </xdr:from>
    <xdr:to>
      <xdr:col>41</xdr:col>
      <xdr:colOff>101600</xdr:colOff>
      <xdr:row>35</xdr:row>
      <xdr:rowOff>107324</xdr:rowOff>
    </xdr:to>
    <xdr:sp macro="" textlink="">
      <xdr:nvSpPr>
        <xdr:cNvPr id="319" name="楕円 318"/>
        <xdr:cNvSpPr/>
      </xdr:nvSpPr>
      <xdr:spPr>
        <a:xfrm>
          <a:off x="7810500" y="600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123851</xdr:rowOff>
    </xdr:from>
    <xdr:ext cx="599010" cy="259045"/>
    <xdr:sp macro="" textlink="">
      <xdr:nvSpPr>
        <xdr:cNvPr id="320" name="テキスト ボックス 319"/>
        <xdr:cNvSpPr txBox="1"/>
      </xdr:nvSpPr>
      <xdr:spPr>
        <a:xfrm>
          <a:off x="7561795" y="578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98665</xdr:rowOff>
    </xdr:from>
    <xdr:to>
      <xdr:col>36</xdr:col>
      <xdr:colOff>165100</xdr:colOff>
      <xdr:row>36</xdr:row>
      <xdr:rowOff>28815</xdr:rowOff>
    </xdr:to>
    <xdr:sp macro="" textlink="">
      <xdr:nvSpPr>
        <xdr:cNvPr id="321" name="楕円 320"/>
        <xdr:cNvSpPr/>
      </xdr:nvSpPr>
      <xdr:spPr>
        <a:xfrm>
          <a:off x="6921500" y="6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45342</xdr:rowOff>
    </xdr:from>
    <xdr:ext cx="599010" cy="259045"/>
    <xdr:sp macro="" textlink="">
      <xdr:nvSpPr>
        <xdr:cNvPr id="322" name="テキスト ボックス 321"/>
        <xdr:cNvSpPr txBox="1"/>
      </xdr:nvSpPr>
      <xdr:spPr>
        <a:xfrm>
          <a:off x="6672795" y="587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131132</xdr:rowOff>
    </xdr:from>
    <xdr:to>
      <xdr:col>55</xdr:col>
      <xdr:colOff>0</xdr:colOff>
      <xdr:row>58</xdr:row>
      <xdr:rowOff>127005</xdr:rowOff>
    </xdr:to>
    <xdr:cxnSp macro="">
      <xdr:nvCxnSpPr>
        <xdr:cNvPr id="353" name="直線コネクタ 352"/>
        <xdr:cNvCxnSpPr/>
      </xdr:nvCxnSpPr>
      <xdr:spPr>
        <a:xfrm>
          <a:off x="9639300" y="9903782"/>
          <a:ext cx="8382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131132</xdr:rowOff>
    </xdr:from>
    <xdr:to>
      <xdr:col>50</xdr:col>
      <xdr:colOff>114300</xdr:colOff>
      <xdr:row>58</xdr:row>
      <xdr:rowOff>57623</xdr:rowOff>
    </xdr:to>
    <xdr:cxnSp macro="">
      <xdr:nvCxnSpPr>
        <xdr:cNvPr id="356" name="直線コネクタ 355"/>
        <xdr:cNvCxnSpPr/>
      </xdr:nvCxnSpPr>
      <xdr:spPr>
        <a:xfrm flipV="1">
          <a:off x="8750300" y="9903782"/>
          <a:ext cx="889000" cy="9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55480</xdr:rowOff>
    </xdr:from>
    <xdr:to>
      <xdr:col>45</xdr:col>
      <xdr:colOff>177800</xdr:colOff>
      <xdr:row>58</xdr:row>
      <xdr:rowOff>57623</xdr:rowOff>
    </xdr:to>
    <xdr:cxnSp macro="">
      <xdr:nvCxnSpPr>
        <xdr:cNvPr id="359" name="直線コネクタ 358"/>
        <xdr:cNvCxnSpPr/>
      </xdr:nvCxnSpPr>
      <xdr:spPr>
        <a:xfrm>
          <a:off x="7861300" y="9999580"/>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55480</xdr:rowOff>
    </xdr:from>
    <xdr:to>
      <xdr:col>41</xdr:col>
      <xdr:colOff>50800</xdr:colOff>
      <xdr:row>58</xdr:row>
      <xdr:rowOff>89474</xdr:rowOff>
    </xdr:to>
    <xdr:cxnSp macro="">
      <xdr:nvCxnSpPr>
        <xdr:cNvPr id="362" name="直線コネクタ 361"/>
        <xdr:cNvCxnSpPr/>
      </xdr:nvCxnSpPr>
      <xdr:spPr>
        <a:xfrm flipV="1">
          <a:off x="6972300" y="9999580"/>
          <a:ext cx="889000" cy="3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76205</xdr:rowOff>
    </xdr:from>
    <xdr:to>
      <xdr:col>55</xdr:col>
      <xdr:colOff>50800</xdr:colOff>
      <xdr:row>59</xdr:row>
      <xdr:rowOff>6355</xdr:rowOff>
    </xdr:to>
    <xdr:sp macro="" textlink="">
      <xdr:nvSpPr>
        <xdr:cNvPr id="372" name="楕円 371"/>
        <xdr:cNvSpPr/>
      </xdr:nvSpPr>
      <xdr:spPr>
        <a:xfrm>
          <a:off x="10426700" y="100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162582</xdr:rowOff>
    </xdr:from>
    <xdr:ext cx="599010" cy="259045"/>
    <xdr:sp macro="" textlink="">
      <xdr:nvSpPr>
        <xdr:cNvPr id="373" name="普通建設事業費該当値テキスト"/>
        <xdr:cNvSpPr txBox="1"/>
      </xdr:nvSpPr>
      <xdr:spPr>
        <a:xfrm>
          <a:off x="10528300" y="99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80332</xdr:rowOff>
    </xdr:from>
    <xdr:to>
      <xdr:col>50</xdr:col>
      <xdr:colOff>165100</xdr:colOff>
      <xdr:row>58</xdr:row>
      <xdr:rowOff>10482</xdr:rowOff>
    </xdr:to>
    <xdr:sp macro="" textlink="">
      <xdr:nvSpPr>
        <xdr:cNvPr id="374" name="楕円 373"/>
        <xdr:cNvSpPr/>
      </xdr:nvSpPr>
      <xdr:spPr>
        <a:xfrm>
          <a:off x="9588500" y="98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27009</xdr:rowOff>
    </xdr:from>
    <xdr:ext cx="599010" cy="259045"/>
    <xdr:sp macro="" textlink="">
      <xdr:nvSpPr>
        <xdr:cNvPr id="375" name="テキスト ボックス 374"/>
        <xdr:cNvSpPr txBox="1"/>
      </xdr:nvSpPr>
      <xdr:spPr>
        <a:xfrm>
          <a:off x="9339795" y="962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6823</xdr:rowOff>
    </xdr:from>
    <xdr:to>
      <xdr:col>46</xdr:col>
      <xdr:colOff>38100</xdr:colOff>
      <xdr:row>58</xdr:row>
      <xdr:rowOff>108423</xdr:rowOff>
    </xdr:to>
    <xdr:sp macro="" textlink="">
      <xdr:nvSpPr>
        <xdr:cNvPr id="376" name="楕円 375"/>
        <xdr:cNvSpPr/>
      </xdr:nvSpPr>
      <xdr:spPr>
        <a:xfrm>
          <a:off x="8699500" y="99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124950</xdr:rowOff>
    </xdr:from>
    <xdr:ext cx="599010" cy="259045"/>
    <xdr:sp macro="" textlink="">
      <xdr:nvSpPr>
        <xdr:cNvPr id="377" name="テキスト ボックス 376"/>
        <xdr:cNvSpPr txBox="1"/>
      </xdr:nvSpPr>
      <xdr:spPr>
        <a:xfrm>
          <a:off x="8450795" y="97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4680</xdr:rowOff>
    </xdr:from>
    <xdr:to>
      <xdr:col>41</xdr:col>
      <xdr:colOff>101600</xdr:colOff>
      <xdr:row>58</xdr:row>
      <xdr:rowOff>106280</xdr:rowOff>
    </xdr:to>
    <xdr:sp macro="" textlink="">
      <xdr:nvSpPr>
        <xdr:cNvPr id="378" name="楕円 377"/>
        <xdr:cNvSpPr/>
      </xdr:nvSpPr>
      <xdr:spPr>
        <a:xfrm>
          <a:off x="7810500" y="99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122807</xdr:rowOff>
    </xdr:from>
    <xdr:ext cx="599010" cy="259045"/>
    <xdr:sp macro="" textlink="">
      <xdr:nvSpPr>
        <xdr:cNvPr id="379" name="テキスト ボックス 378"/>
        <xdr:cNvSpPr txBox="1"/>
      </xdr:nvSpPr>
      <xdr:spPr>
        <a:xfrm>
          <a:off x="7561795" y="972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38674</xdr:rowOff>
    </xdr:from>
    <xdr:to>
      <xdr:col>36</xdr:col>
      <xdr:colOff>165100</xdr:colOff>
      <xdr:row>58</xdr:row>
      <xdr:rowOff>140274</xdr:rowOff>
    </xdr:to>
    <xdr:sp macro="" textlink="">
      <xdr:nvSpPr>
        <xdr:cNvPr id="380" name="楕円 379"/>
        <xdr:cNvSpPr/>
      </xdr:nvSpPr>
      <xdr:spPr>
        <a:xfrm>
          <a:off x="6921500" y="99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131401</xdr:rowOff>
    </xdr:from>
    <xdr:ext cx="599010" cy="259045"/>
    <xdr:sp macro="" textlink="">
      <xdr:nvSpPr>
        <xdr:cNvPr id="381" name="テキスト ボックス 380"/>
        <xdr:cNvSpPr txBox="1"/>
      </xdr:nvSpPr>
      <xdr:spPr>
        <a:xfrm>
          <a:off x="6672795" y="1007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7934</xdr:rowOff>
    </xdr:from>
    <xdr:to>
      <xdr:col>55</xdr:col>
      <xdr:colOff>0</xdr:colOff>
      <xdr:row>79</xdr:row>
      <xdr:rowOff>44118</xdr:rowOff>
    </xdr:to>
    <xdr:cxnSp macro="">
      <xdr:nvCxnSpPr>
        <xdr:cNvPr id="410" name="直線コネクタ 409"/>
        <xdr:cNvCxnSpPr/>
      </xdr:nvCxnSpPr>
      <xdr:spPr>
        <a:xfrm>
          <a:off x="9639300" y="13381034"/>
          <a:ext cx="838200" cy="20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7934</xdr:rowOff>
    </xdr:from>
    <xdr:to>
      <xdr:col>50</xdr:col>
      <xdr:colOff>114300</xdr:colOff>
      <xdr:row>79</xdr:row>
      <xdr:rowOff>9607</xdr:rowOff>
    </xdr:to>
    <xdr:cxnSp macro="">
      <xdr:nvCxnSpPr>
        <xdr:cNvPr id="413" name="直線コネクタ 412"/>
        <xdr:cNvCxnSpPr/>
      </xdr:nvCxnSpPr>
      <xdr:spPr>
        <a:xfrm flipV="1">
          <a:off x="8750300" y="13381034"/>
          <a:ext cx="889000" cy="17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105505</xdr:rowOff>
    </xdr:from>
    <xdr:to>
      <xdr:col>45</xdr:col>
      <xdr:colOff>177800</xdr:colOff>
      <xdr:row>79</xdr:row>
      <xdr:rowOff>9607</xdr:rowOff>
    </xdr:to>
    <xdr:cxnSp macro="">
      <xdr:nvCxnSpPr>
        <xdr:cNvPr id="416" name="直線コネクタ 415"/>
        <xdr:cNvCxnSpPr/>
      </xdr:nvCxnSpPr>
      <xdr:spPr>
        <a:xfrm>
          <a:off x="7861300" y="13478605"/>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164768</xdr:rowOff>
    </xdr:from>
    <xdr:to>
      <xdr:col>55</xdr:col>
      <xdr:colOff>50800</xdr:colOff>
      <xdr:row>79</xdr:row>
      <xdr:rowOff>94918</xdr:rowOff>
    </xdr:to>
    <xdr:sp macro="" textlink="">
      <xdr:nvSpPr>
        <xdr:cNvPr id="426" name="楕円 425"/>
        <xdr:cNvSpPr/>
      </xdr:nvSpPr>
      <xdr:spPr>
        <a:xfrm>
          <a:off x="10426700" y="135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79695</xdr:rowOff>
    </xdr:from>
    <xdr:ext cx="378565" cy="259045"/>
    <xdr:sp macro="" textlink="">
      <xdr:nvSpPr>
        <xdr:cNvPr id="427" name="普通建設事業費 （ うち新規整備　）該当値テキスト"/>
        <xdr:cNvSpPr txBox="1"/>
      </xdr:nvSpPr>
      <xdr:spPr>
        <a:xfrm>
          <a:off x="10528300" y="1345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128584</xdr:rowOff>
    </xdr:from>
    <xdr:to>
      <xdr:col>50</xdr:col>
      <xdr:colOff>165100</xdr:colOff>
      <xdr:row>78</xdr:row>
      <xdr:rowOff>58734</xdr:rowOff>
    </xdr:to>
    <xdr:sp macro="" textlink="">
      <xdr:nvSpPr>
        <xdr:cNvPr id="428" name="楕円 427"/>
        <xdr:cNvSpPr/>
      </xdr:nvSpPr>
      <xdr:spPr>
        <a:xfrm>
          <a:off x="9588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75261</xdr:rowOff>
    </xdr:from>
    <xdr:ext cx="599010" cy="259045"/>
    <xdr:sp macro="" textlink="">
      <xdr:nvSpPr>
        <xdr:cNvPr id="429" name="テキスト ボックス 428"/>
        <xdr:cNvSpPr txBox="1"/>
      </xdr:nvSpPr>
      <xdr:spPr>
        <a:xfrm>
          <a:off x="9339795" y="1310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130257</xdr:rowOff>
    </xdr:from>
    <xdr:to>
      <xdr:col>46</xdr:col>
      <xdr:colOff>38100</xdr:colOff>
      <xdr:row>79</xdr:row>
      <xdr:rowOff>60407</xdr:rowOff>
    </xdr:to>
    <xdr:sp macro="" textlink="">
      <xdr:nvSpPr>
        <xdr:cNvPr id="430" name="楕円 429"/>
        <xdr:cNvSpPr/>
      </xdr:nvSpPr>
      <xdr:spPr>
        <a:xfrm>
          <a:off x="8699500" y="135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51534</xdr:rowOff>
    </xdr:from>
    <xdr:ext cx="534377" cy="259045"/>
    <xdr:sp macro="" textlink="">
      <xdr:nvSpPr>
        <xdr:cNvPr id="431" name="テキスト ボックス 430"/>
        <xdr:cNvSpPr txBox="1"/>
      </xdr:nvSpPr>
      <xdr:spPr>
        <a:xfrm>
          <a:off x="8483111" y="135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54705</xdr:rowOff>
    </xdr:from>
    <xdr:to>
      <xdr:col>41</xdr:col>
      <xdr:colOff>101600</xdr:colOff>
      <xdr:row>78</xdr:row>
      <xdr:rowOff>156305</xdr:rowOff>
    </xdr:to>
    <xdr:sp macro="" textlink="">
      <xdr:nvSpPr>
        <xdr:cNvPr id="432" name="楕円 431"/>
        <xdr:cNvSpPr/>
      </xdr:nvSpPr>
      <xdr:spPr>
        <a:xfrm>
          <a:off x="7810500" y="13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1382</xdr:rowOff>
    </xdr:from>
    <xdr:ext cx="534377" cy="259045"/>
    <xdr:sp macro="" textlink="">
      <xdr:nvSpPr>
        <xdr:cNvPr id="433" name="テキスト ボックス 432"/>
        <xdr:cNvSpPr txBox="1"/>
      </xdr:nvSpPr>
      <xdr:spPr>
        <a:xfrm>
          <a:off x="7594111" y="132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72749</xdr:rowOff>
    </xdr:from>
    <xdr:to>
      <xdr:col>55</xdr:col>
      <xdr:colOff>0</xdr:colOff>
      <xdr:row>97</xdr:row>
      <xdr:rowOff>78271</xdr:rowOff>
    </xdr:to>
    <xdr:cxnSp macro="">
      <xdr:nvCxnSpPr>
        <xdr:cNvPr id="464" name="直線コネクタ 463"/>
        <xdr:cNvCxnSpPr/>
      </xdr:nvCxnSpPr>
      <xdr:spPr>
        <a:xfrm flipV="1">
          <a:off x="9639300" y="16703399"/>
          <a:ext cx="8382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106710</xdr:rowOff>
    </xdr:from>
    <xdr:to>
      <xdr:col>50</xdr:col>
      <xdr:colOff>114300</xdr:colOff>
      <xdr:row>97</xdr:row>
      <xdr:rowOff>78271</xdr:rowOff>
    </xdr:to>
    <xdr:cxnSp macro="">
      <xdr:nvCxnSpPr>
        <xdr:cNvPr id="467" name="直線コネクタ 466"/>
        <xdr:cNvCxnSpPr/>
      </xdr:nvCxnSpPr>
      <xdr:spPr>
        <a:xfrm>
          <a:off x="8750300" y="16565910"/>
          <a:ext cx="889000" cy="14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106710</xdr:rowOff>
    </xdr:from>
    <xdr:to>
      <xdr:col>45</xdr:col>
      <xdr:colOff>177800</xdr:colOff>
      <xdr:row>97</xdr:row>
      <xdr:rowOff>114026</xdr:rowOff>
    </xdr:to>
    <xdr:cxnSp macro="">
      <xdr:nvCxnSpPr>
        <xdr:cNvPr id="470" name="直線コネクタ 469"/>
        <xdr:cNvCxnSpPr/>
      </xdr:nvCxnSpPr>
      <xdr:spPr>
        <a:xfrm flipV="1">
          <a:off x="7861300" y="16565910"/>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21949</xdr:rowOff>
    </xdr:from>
    <xdr:to>
      <xdr:col>55</xdr:col>
      <xdr:colOff>50800</xdr:colOff>
      <xdr:row>97</xdr:row>
      <xdr:rowOff>123549</xdr:rowOff>
    </xdr:to>
    <xdr:sp macro="" textlink="">
      <xdr:nvSpPr>
        <xdr:cNvPr id="480" name="楕円 479"/>
        <xdr:cNvSpPr/>
      </xdr:nvSpPr>
      <xdr:spPr>
        <a:xfrm>
          <a:off x="10426700" y="166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44826</xdr:rowOff>
    </xdr:from>
    <xdr:ext cx="599010" cy="259045"/>
    <xdr:sp macro="" textlink="">
      <xdr:nvSpPr>
        <xdr:cNvPr id="481" name="普通建設事業費 （ うち更新整備　）該当値テキスト"/>
        <xdr:cNvSpPr txBox="1"/>
      </xdr:nvSpPr>
      <xdr:spPr>
        <a:xfrm>
          <a:off x="10528300" y="165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27471</xdr:rowOff>
    </xdr:from>
    <xdr:to>
      <xdr:col>50</xdr:col>
      <xdr:colOff>165100</xdr:colOff>
      <xdr:row>97</xdr:row>
      <xdr:rowOff>129071</xdr:rowOff>
    </xdr:to>
    <xdr:sp macro="" textlink="">
      <xdr:nvSpPr>
        <xdr:cNvPr id="482" name="楕円 481"/>
        <xdr:cNvSpPr/>
      </xdr:nvSpPr>
      <xdr:spPr>
        <a:xfrm>
          <a:off x="9588500" y="166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145598</xdr:rowOff>
    </xdr:from>
    <xdr:ext cx="599010" cy="259045"/>
    <xdr:sp macro="" textlink="">
      <xdr:nvSpPr>
        <xdr:cNvPr id="483" name="テキスト ボックス 482"/>
        <xdr:cNvSpPr txBox="1"/>
      </xdr:nvSpPr>
      <xdr:spPr>
        <a:xfrm>
          <a:off x="9339795" y="164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55910</xdr:rowOff>
    </xdr:from>
    <xdr:to>
      <xdr:col>46</xdr:col>
      <xdr:colOff>38100</xdr:colOff>
      <xdr:row>96</xdr:row>
      <xdr:rowOff>157510</xdr:rowOff>
    </xdr:to>
    <xdr:sp macro="" textlink="">
      <xdr:nvSpPr>
        <xdr:cNvPr id="484" name="楕円 483"/>
        <xdr:cNvSpPr/>
      </xdr:nvSpPr>
      <xdr:spPr>
        <a:xfrm>
          <a:off x="8699500" y="165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2587</xdr:rowOff>
    </xdr:from>
    <xdr:ext cx="599010" cy="259045"/>
    <xdr:sp macro="" textlink="">
      <xdr:nvSpPr>
        <xdr:cNvPr id="485" name="テキスト ボックス 484"/>
        <xdr:cNvSpPr txBox="1"/>
      </xdr:nvSpPr>
      <xdr:spPr>
        <a:xfrm>
          <a:off x="8450795" y="162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63226</xdr:rowOff>
    </xdr:from>
    <xdr:to>
      <xdr:col>41</xdr:col>
      <xdr:colOff>101600</xdr:colOff>
      <xdr:row>97</xdr:row>
      <xdr:rowOff>164826</xdr:rowOff>
    </xdr:to>
    <xdr:sp macro="" textlink="">
      <xdr:nvSpPr>
        <xdr:cNvPr id="486" name="楕円 485"/>
        <xdr:cNvSpPr/>
      </xdr:nvSpPr>
      <xdr:spPr>
        <a:xfrm>
          <a:off x="7810500" y="166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9903</xdr:rowOff>
    </xdr:from>
    <xdr:ext cx="599010" cy="259045"/>
    <xdr:sp macro="" textlink="">
      <xdr:nvSpPr>
        <xdr:cNvPr id="487" name="テキスト ボックス 486"/>
        <xdr:cNvSpPr txBox="1"/>
      </xdr:nvSpPr>
      <xdr:spPr>
        <a:xfrm>
          <a:off x="7561795" y="1646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75790</xdr:rowOff>
    </xdr:from>
    <xdr:to>
      <xdr:col>85</xdr:col>
      <xdr:colOff>127000</xdr:colOff>
      <xdr:row>38</xdr:row>
      <xdr:rowOff>117633</xdr:rowOff>
    </xdr:to>
    <xdr:cxnSp macro="">
      <xdr:nvCxnSpPr>
        <xdr:cNvPr id="514" name="直線コネクタ 513"/>
        <xdr:cNvCxnSpPr/>
      </xdr:nvCxnSpPr>
      <xdr:spPr>
        <a:xfrm>
          <a:off x="15481300" y="6590890"/>
          <a:ext cx="838200" cy="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75790</xdr:rowOff>
    </xdr:from>
    <xdr:to>
      <xdr:col>81</xdr:col>
      <xdr:colOff>50800</xdr:colOff>
      <xdr:row>38</xdr:row>
      <xdr:rowOff>134739</xdr:rowOff>
    </xdr:to>
    <xdr:cxnSp macro="">
      <xdr:nvCxnSpPr>
        <xdr:cNvPr id="517" name="直線コネクタ 516"/>
        <xdr:cNvCxnSpPr/>
      </xdr:nvCxnSpPr>
      <xdr:spPr>
        <a:xfrm flipV="1">
          <a:off x="14592300" y="6590890"/>
          <a:ext cx="889000" cy="5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134739</xdr:rowOff>
    </xdr:from>
    <xdr:to>
      <xdr:col>76</xdr:col>
      <xdr:colOff>114300</xdr:colOff>
      <xdr:row>38</xdr:row>
      <xdr:rowOff>139700</xdr:rowOff>
    </xdr:to>
    <xdr:cxnSp macro="">
      <xdr:nvCxnSpPr>
        <xdr:cNvPr id="520" name="直線コネクタ 519"/>
        <xdr:cNvCxnSpPr/>
      </xdr:nvCxnSpPr>
      <xdr:spPr>
        <a:xfrm flipV="1">
          <a:off x="13703300" y="66498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66833</xdr:rowOff>
    </xdr:from>
    <xdr:to>
      <xdr:col>85</xdr:col>
      <xdr:colOff>177800</xdr:colOff>
      <xdr:row>38</xdr:row>
      <xdr:rowOff>168433</xdr:rowOff>
    </xdr:to>
    <xdr:sp macro="" textlink="">
      <xdr:nvSpPr>
        <xdr:cNvPr id="533" name="楕円 532"/>
        <xdr:cNvSpPr/>
      </xdr:nvSpPr>
      <xdr:spPr>
        <a:xfrm>
          <a:off x="16268700" y="65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24990</xdr:rowOff>
    </xdr:from>
    <xdr:to>
      <xdr:col>81</xdr:col>
      <xdr:colOff>101600</xdr:colOff>
      <xdr:row>38</xdr:row>
      <xdr:rowOff>126590</xdr:rowOff>
    </xdr:to>
    <xdr:sp macro="" textlink="">
      <xdr:nvSpPr>
        <xdr:cNvPr id="535" name="楕円 534"/>
        <xdr:cNvSpPr/>
      </xdr:nvSpPr>
      <xdr:spPr>
        <a:xfrm>
          <a:off x="15430500" y="65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143117</xdr:rowOff>
    </xdr:from>
    <xdr:ext cx="534377" cy="259045"/>
    <xdr:sp macro="" textlink="">
      <xdr:nvSpPr>
        <xdr:cNvPr id="536" name="テキスト ボックス 535"/>
        <xdr:cNvSpPr txBox="1"/>
      </xdr:nvSpPr>
      <xdr:spPr>
        <a:xfrm>
          <a:off x="15214111" y="63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83939</xdr:rowOff>
    </xdr:from>
    <xdr:to>
      <xdr:col>76</xdr:col>
      <xdr:colOff>165100</xdr:colOff>
      <xdr:row>39</xdr:row>
      <xdr:rowOff>14089</xdr:rowOff>
    </xdr:to>
    <xdr:sp macro="" textlink="">
      <xdr:nvSpPr>
        <xdr:cNvPr id="537" name="楕円 536"/>
        <xdr:cNvSpPr/>
      </xdr:nvSpPr>
      <xdr:spPr>
        <a:xfrm>
          <a:off x="14541500" y="6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5216</xdr:rowOff>
    </xdr:from>
    <xdr:ext cx="469744" cy="259045"/>
    <xdr:sp macro="" textlink="">
      <xdr:nvSpPr>
        <xdr:cNvPr id="538" name="テキスト ボックス 537"/>
        <xdr:cNvSpPr txBox="1"/>
      </xdr:nvSpPr>
      <xdr:spPr>
        <a:xfrm>
          <a:off x="14357428" y="669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88302</xdr:rowOff>
    </xdr:from>
    <xdr:to>
      <xdr:col>85</xdr:col>
      <xdr:colOff>127000</xdr:colOff>
      <xdr:row>74</xdr:row>
      <xdr:rowOff>166533</xdr:rowOff>
    </xdr:to>
    <xdr:cxnSp macro="">
      <xdr:nvCxnSpPr>
        <xdr:cNvPr id="622" name="直線コネクタ 621"/>
        <xdr:cNvCxnSpPr/>
      </xdr:nvCxnSpPr>
      <xdr:spPr>
        <a:xfrm flipV="1">
          <a:off x="15481300" y="12775602"/>
          <a:ext cx="8382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86139</xdr:rowOff>
    </xdr:from>
    <xdr:to>
      <xdr:col>81</xdr:col>
      <xdr:colOff>50800</xdr:colOff>
      <xdr:row>74</xdr:row>
      <xdr:rowOff>166533</xdr:rowOff>
    </xdr:to>
    <xdr:cxnSp macro="">
      <xdr:nvCxnSpPr>
        <xdr:cNvPr id="625" name="直線コネクタ 624"/>
        <xdr:cNvCxnSpPr/>
      </xdr:nvCxnSpPr>
      <xdr:spPr>
        <a:xfrm>
          <a:off x="14592300" y="12601989"/>
          <a:ext cx="889000" cy="2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86139</xdr:rowOff>
    </xdr:from>
    <xdr:to>
      <xdr:col>76</xdr:col>
      <xdr:colOff>114300</xdr:colOff>
      <xdr:row>73</xdr:row>
      <xdr:rowOff>142475</xdr:rowOff>
    </xdr:to>
    <xdr:cxnSp macro="">
      <xdr:nvCxnSpPr>
        <xdr:cNvPr id="628" name="直線コネクタ 627"/>
        <xdr:cNvCxnSpPr/>
      </xdr:nvCxnSpPr>
      <xdr:spPr>
        <a:xfrm flipV="1">
          <a:off x="13703300" y="12601989"/>
          <a:ext cx="8890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142475</xdr:rowOff>
    </xdr:from>
    <xdr:to>
      <xdr:col>71</xdr:col>
      <xdr:colOff>177800</xdr:colOff>
      <xdr:row>73</xdr:row>
      <xdr:rowOff>147861</xdr:rowOff>
    </xdr:to>
    <xdr:cxnSp macro="">
      <xdr:nvCxnSpPr>
        <xdr:cNvPr id="631" name="直線コネクタ 630"/>
        <xdr:cNvCxnSpPr/>
      </xdr:nvCxnSpPr>
      <xdr:spPr>
        <a:xfrm flipV="1">
          <a:off x="12814300" y="1265832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37502</xdr:rowOff>
    </xdr:from>
    <xdr:to>
      <xdr:col>85</xdr:col>
      <xdr:colOff>177800</xdr:colOff>
      <xdr:row>74</xdr:row>
      <xdr:rowOff>139102</xdr:rowOff>
    </xdr:to>
    <xdr:sp macro="" textlink="">
      <xdr:nvSpPr>
        <xdr:cNvPr id="641" name="楕円 640"/>
        <xdr:cNvSpPr/>
      </xdr:nvSpPr>
      <xdr:spPr>
        <a:xfrm>
          <a:off x="16268700" y="127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60379</xdr:rowOff>
    </xdr:from>
    <xdr:ext cx="599010" cy="259045"/>
    <xdr:sp macro="" textlink="">
      <xdr:nvSpPr>
        <xdr:cNvPr id="642" name="公債費該当値テキスト"/>
        <xdr:cNvSpPr txBox="1"/>
      </xdr:nvSpPr>
      <xdr:spPr>
        <a:xfrm>
          <a:off x="16370300" y="1257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115733</xdr:rowOff>
    </xdr:from>
    <xdr:to>
      <xdr:col>81</xdr:col>
      <xdr:colOff>101600</xdr:colOff>
      <xdr:row>75</xdr:row>
      <xdr:rowOff>45883</xdr:rowOff>
    </xdr:to>
    <xdr:sp macro="" textlink="">
      <xdr:nvSpPr>
        <xdr:cNvPr id="643" name="楕円 642"/>
        <xdr:cNvSpPr/>
      </xdr:nvSpPr>
      <xdr:spPr>
        <a:xfrm>
          <a:off x="15430500" y="128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62410</xdr:rowOff>
    </xdr:from>
    <xdr:ext cx="599010" cy="259045"/>
    <xdr:sp macro="" textlink="">
      <xdr:nvSpPr>
        <xdr:cNvPr id="644" name="テキスト ボックス 643"/>
        <xdr:cNvSpPr txBox="1"/>
      </xdr:nvSpPr>
      <xdr:spPr>
        <a:xfrm>
          <a:off x="15181795" y="1257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35339</xdr:rowOff>
    </xdr:from>
    <xdr:to>
      <xdr:col>76</xdr:col>
      <xdr:colOff>165100</xdr:colOff>
      <xdr:row>73</xdr:row>
      <xdr:rowOff>136939</xdr:rowOff>
    </xdr:to>
    <xdr:sp macro="" textlink="">
      <xdr:nvSpPr>
        <xdr:cNvPr id="645" name="楕円 644"/>
        <xdr:cNvSpPr/>
      </xdr:nvSpPr>
      <xdr:spPr>
        <a:xfrm>
          <a:off x="14541500" y="1255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153466</xdr:rowOff>
    </xdr:from>
    <xdr:ext cx="599010" cy="259045"/>
    <xdr:sp macro="" textlink="">
      <xdr:nvSpPr>
        <xdr:cNvPr id="646" name="テキスト ボックス 645"/>
        <xdr:cNvSpPr txBox="1"/>
      </xdr:nvSpPr>
      <xdr:spPr>
        <a:xfrm>
          <a:off x="14292795" y="1232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91675</xdr:rowOff>
    </xdr:from>
    <xdr:to>
      <xdr:col>72</xdr:col>
      <xdr:colOff>38100</xdr:colOff>
      <xdr:row>74</xdr:row>
      <xdr:rowOff>21825</xdr:rowOff>
    </xdr:to>
    <xdr:sp macro="" textlink="">
      <xdr:nvSpPr>
        <xdr:cNvPr id="647" name="楕円 646"/>
        <xdr:cNvSpPr/>
      </xdr:nvSpPr>
      <xdr:spPr>
        <a:xfrm>
          <a:off x="13652500" y="126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38352</xdr:rowOff>
    </xdr:from>
    <xdr:ext cx="599010" cy="259045"/>
    <xdr:sp macro="" textlink="">
      <xdr:nvSpPr>
        <xdr:cNvPr id="648" name="テキスト ボックス 647"/>
        <xdr:cNvSpPr txBox="1"/>
      </xdr:nvSpPr>
      <xdr:spPr>
        <a:xfrm>
          <a:off x="13403795" y="1238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97061</xdr:rowOff>
    </xdr:from>
    <xdr:to>
      <xdr:col>67</xdr:col>
      <xdr:colOff>101600</xdr:colOff>
      <xdr:row>74</xdr:row>
      <xdr:rowOff>27211</xdr:rowOff>
    </xdr:to>
    <xdr:sp macro="" textlink="">
      <xdr:nvSpPr>
        <xdr:cNvPr id="649" name="楕円 648"/>
        <xdr:cNvSpPr/>
      </xdr:nvSpPr>
      <xdr:spPr>
        <a:xfrm>
          <a:off x="12763500" y="1261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43738</xdr:rowOff>
    </xdr:from>
    <xdr:ext cx="599010" cy="259045"/>
    <xdr:sp macro="" textlink="">
      <xdr:nvSpPr>
        <xdr:cNvPr id="650" name="テキスト ボックス 649"/>
        <xdr:cNvSpPr txBox="1"/>
      </xdr:nvSpPr>
      <xdr:spPr>
        <a:xfrm>
          <a:off x="12514795" y="1238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127008</xdr:rowOff>
    </xdr:from>
    <xdr:to>
      <xdr:col>85</xdr:col>
      <xdr:colOff>127000</xdr:colOff>
      <xdr:row>97</xdr:row>
      <xdr:rowOff>151349</xdr:rowOff>
    </xdr:to>
    <xdr:cxnSp macro="">
      <xdr:nvCxnSpPr>
        <xdr:cNvPr id="677" name="直線コネクタ 676"/>
        <xdr:cNvCxnSpPr/>
      </xdr:nvCxnSpPr>
      <xdr:spPr>
        <a:xfrm>
          <a:off x="15481300" y="16757658"/>
          <a:ext cx="8382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97455</xdr:rowOff>
    </xdr:from>
    <xdr:to>
      <xdr:col>81</xdr:col>
      <xdr:colOff>50800</xdr:colOff>
      <xdr:row>97</xdr:row>
      <xdr:rowOff>127008</xdr:rowOff>
    </xdr:to>
    <xdr:cxnSp macro="">
      <xdr:nvCxnSpPr>
        <xdr:cNvPr id="680" name="直線コネクタ 679"/>
        <xdr:cNvCxnSpPr/>
      </xdr:nvCxnSpPr>
      <xdr:spPr>
        <a:xfrm>
          <a:off x="14592300" y="16728105"/>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97455</xdr:rowOff>
    </xdr:from>
    <xdr:to>
      <xdr:col>76</xdr:col>
      <xdr:colOff>114300</xdr:colOff>
      <xdr:row>98</xdr:row>
      <xdr:rowOff>99320</xdr:rowOff>
    </xdr:to>
    <xdr:cxnSp macro="">
      <xdr:nvCxnSpPr>
        <xdr:cNvPr id="683" name="直線コネクタ 682"/>
        <xdr:cNvCxnSpPr/>
      </xdr:nvCxnSpPr>
      <xdr:spPr>
        <a:xfrm flipV="1">
          <a:off x="13703300" y="16728105"/>
          <a:ext cx="889000" cy="1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115033</xdr:rowOff>
    </xdr:from>
    <xdr:to>
      <xdr:col>71</xdr:col>
      <xdr:colOff>177800</xdr:colOff>
      <xdr:row>98</xdr:row>
      <xdr:rowOff>99320</xdr:rowOff>
    </xdr:to>
    <xdr:cxnSp macro="">
      <xdr:nvCxnSpPr>
        <xdr:cNvPr id="686" name="直線コネクタ 685"/>
        <xdr:cNvCxnSpPr/>
      </xdr:nvCxnSpPr>
      <xdr:spPr>
        <a:xfrm>
          <a:off x="12814300" y="16745683"/>
          <a:ext cx="889000" cy="15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100549</xdr:rowOff>
    </xdr:from>
    <xdr:to>
      <xdr:col>85</xdr:col>
      <xdr:colOff>177800</xdr:colOff>
      <xdr:row>98</xdr:row>
      <xdr:rowOff>30699</xdr:rowOff>
    </xdr:to>
    <xdr:sp macro="" textlink="">
      <xdr:nvSpPr>
        <xdr:cNvPr id="696" name="楕円 695"/>
        <xdr:cNvSpPr/>
      </xdr:nvSpPr>
      <xdr:spPr>
        <a:xfrm>
          <a:off x="16268700" y="1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78976</xdr:rowOff>
    </xdr:from>
    <xdr:ext cx="534377" cy="259045"/>
    <xdr:sp macro="" textlink="">
      <xdr:nvSpPr>
        <xdr:cNvPr id="697" name="積立金該当値テキスト"/>
        <xdr:cNvSpPr txBox="1"/>
      </xdr:nvSpPr>
      <xdr:spPr>
        <a:xfrm>
          <a:off x="16370300" y="167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76208</xdr:rowOff>
    </xdr:from>
    <xdr:to>
      <xdr:col>81</xdr:col>
      <xdr:colOff>101600</xdr:colOff>
      <xdr:row>98</xdr:row>
      <xdr:rowOff>6358</xdr:rowOff>
    </xdr:to>
    <xdr:sp macro="" textlink="">
      <xdr:nvSpPr>
        <xdr:cNvPr id="698" name="楕円 697"/>
        <xdr:cNvSpPr/>
      </xdr:nvSpPr>
      <xdr:spPr>
        <a:xfrm>
          <a:off x="15430500" y="167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168935</xdr:rowOff>
    </xdr:from>
    <xdr:ext cx="534377" cy="259045"/>
    <xdr:sp macro="" textlink="">
      <xdr:nvSpPr>
        <xdr:cNvPr id="699" name="テキスト ボックス 698"/>
        <xdr:cNvSpPr txBox="1"/>
      </xdr:nvSpPr>
      <xdr:spPr>
        <a:xfrm>
          <a:off x="15214111" y="167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46655</xdr:rowOff>
    </xdr:from>
    <xdr:to>
      <xdr:col>76</xdr:col>
      <xdr:colOff>165100</xdr:colOff>
      <xdr:row>97</xdr:row>
      <xdr:rowOff>148255</xdr:rowOff>
    </xdr:to>
    <xdr:sp macro="" textlink="">
      <xdr:nvSpPr>
        <xdr:cNvPr id="700" name="楕円 699"/>
        <xdr:cNvSpPr/>
      </xdr:nvSpPr>
      <xdr:spPr>
        <a:xfrm>
          <a:off x="14541500" y="166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139382</xdr:rowOff>
    </xdr:from>
    <xdr:ext cx="534377" cy="259045"/>
    <xdr:sp macro="" textlink="">
      <xdr:nvSpPr>
        <xdr:cNvPr id="701" name="テキスト ボックス 700"/>
        <xdr:cNvSpPr txBox="1"/>
      </xdr:nvSpPr>
      <xdr:spPr>
        <a:xfrm>
          <a:off x="14325111" y="167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48520</xdr:rowOff>
    </xdr:from>
    <xdr:to>
      <xdr:col>72</xdr:col>
      <xdr:colOff>38100</xdr:colOff>
      <xdr:row>98</xdr:row>
      <xdr:rowOff>150120</xdr:rowOff>
    </xdr:to>
    <xdr:sp macro="" textlink="">
      <xdr:nvSpPr>
        <xdr:cNvPr id="702" name="楕円 701"/>
        <xdr:cNvSpPr/>
      </xdr:nvSpPr>
      <xdr:spPr>
        <a:xfrm>
          <a:off x="13652500" y="16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141247</xdr:rowOff>
    </xdr:from>
    <xdr:ext cx="469744" cy="259045"/>
    <xdr:sp macro="" textlink="">
      <xdr:nvSpPr>
        <xdr:cNvPr id="703" name="テキスト ボックス 702"/>
        <xdr:cNvSpPr txBox="1"/>
      </xdr:nvSpPr>
      <xdr:spPr>
        <a:xfrm>
          <a:off x="13468428" y="16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64233</xdr:rowOff>
    </xdr:from>
    <xdr:to>
      <xdr:col>67</xdr:col>
      <xdr:colOff>101600</xdr:colOff>
      <xdr:row>97</xdr:row>
      <xdr:rowOff>165833</xdr:rowOff>
    </xdr:to>
    <xdr:sp macro="" textlink="">
      <xdr:nvSpPr>
        <xdr:cNvPr id="704" name="楕円 703"/>
        <xdr:cNvSpPr/>
      </xdr:nvSpPr>
      <xdr:spPr>
        <a:xfrm>
          <a:off x="12763500" y="166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156960</xdr:rowOff>
    </xdr:from>
    <xdr:ext cx="534377" cy="259045"/>
    <xdr:sp macro="" textlink="">
      <xdr:nvSpPr>
        <xdr:cNvPr id="705" name="テキスト ボックス 704"/>
        <xdr:cNvSpPr txBox="1"/>
      </xdr:nvSpPr>
      <xdr:spPr>
        <a:xfrm>
          <a:off x="12547111" y="167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138283</xdr:rowOff>
    </xdr:from>
    <xdr:to>
      <xdr:col>116</xdr:col>
      <xdr:colOff>63500</xdr:colOff>
      <xdr:row>38</xdr:row>
      <xdr:rowOff>138374</xdr:rowOff>
    </xdr:to>
    <xdr:cxnSp macro="">
      <xdr:nvCxnSpPr>
        <xdr:cNvPr id="732" name="直線コネクタ 731"/>
        <xdr:cNvCxnSpPr/>
      </xdr:nvCxnSpPr>
      <xdr:spPr>
        <a:xfrm flipV="1">
          <a:off x="21323300" y="665338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126716</xdr:rowOff>
    </xdr:from>
    <xdr:to>
      <xdr:col>111</xdr:col>
      <xdr:colOff>177800</xdr:colOff>
      <xdr:row>38</xdr:row>
      <xdr:rowOff>138374</xdr:rowOff>
    </xdr:to>
    <xdr:cxnSp macro="">
      <xdr:nvCxnSpPr>
        <xdr:cNvPr id="735" name="直線コネクタ 734"/>
        <xdr:cNvCxnSpPr/>
      </xdr:nvCxnSpPr>
      <xdr:spPr>
        <a:xfrm>
          <a:off x="20434300" y="5613116"/>
          <a:ext cx="889000" cy="104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126716</xdr:rowOff>
    </xdr:from>
    <xdr:to>
      <xdr:col>107</xdr:col>
      <xdr:colOff>50800</xdr:colOff>
      <xdr:row>38</xdr:row>
      <xdr:rowOff>138100</xdr:rowOff>
    </xdr:to>
    <xdr:cxnSp macro="">
      <xdr:nvCxnSpPr>
        <xdr:cNvPr id="738" name="直線コネクタ 737"/>
        <xdr:cNvCxnSpPr/>
      </xdr:nvCxnSpPr>
      <xdr:spPr>
        <a:xfrm flipV="1">
          <a:off x="19545300" y="5613116"/>
          <a:ext cx="889000" cy="104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138100</xdr:rowOff>
    </xdr:from>
    <xdr:to>
      <xdr:col>102</xdr:col>
      <xdr:colOff>114300</xdr:colOff>
      <xdr:row>38</xdr:row>
      <xdr:rowOff>139700</xdr:rowOff>
    </xdr:to>
    <xdr:cxnSp macro="">
      <xdr:nvCxnSpPr>
        <xdr:cNvPr id="741" name="直線コネクタ 740"/>
        <xdr:cNvCxnSpPr/>
      </xdr:nvCxnSpPr>
      <xdr:spPr>
        <a:xfrm flipV="1">
          <a:off x="18656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87483</xdr:rowOff>
    </xdr:from>
    <xdr:to>
      <xdr:col>116</xdr:col>
      <xdr:colOff>114300</xdr:colOff>
      <xdr:row>39</xdr:row>
      <xdr:rowOff>17633</xdr:rowOff>
    </xdr:to>
    <xdr:sp macro="" textlink="">
      <xdr:nvSpPr>
        <xdr:cNvPr id="751" name="楕円 750"/>
        <xdr:cNvSpPr/>
      </xdr:nvSpPr>
      <xdr:spPr>
        <a:xfrm>
          <a:off x="221107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2410</xdr:rowOff>
    </xdr:from>
    <xdr:ext cx="313932" cy="259045"/>
    <xdr:sp macro="" textlink="">
      <xdr:nvSpPr>
        <xdr:cNvPr id="752" name="投資及び出資金該当値テキスト"/>
        <xdr:cNvSpPr txBox="1"/>
      </xdr:nvSpPr>
      <xdr:spPr>
        <a:xfrm>
          <a:off x="22212300" y="6517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87574</xdr:rowOff>
    </xdr:from>
    <xdr:to>
      <xdr:col>112</xdr:col>
      <xdr:colOff>38100</xdr:colOff>
      <xdr:row>39</xdr:row>
      <xdr:rowOff>17724</xdr:rowOff>
    </xdr:to>
    <xdr:sp macro="" textlink="">
      <xdr:nvSpPr>
        <xdr:cNvPr id="753" name="楕円 752"/>
        <xdr:cNvSpPr/>
      </xdr:nvSpPr>
      <xdr:spPr>
        <a:xfrm>
          <a:off x="21272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8851</xdr:rowOff>
    </xdr:from>
    <xdr:ext cx="313932" cy="259045"/>
    <xdr:sp macro="" textlink="">
      <xdr:nvSpPr>
        <xdr:cNvPr id="754" name="テキスト ボックス 753"/>
        <xdr:cNvSpPr txBox="1"/>
      </xdr:nvSpPr>
      <xdr:spPr>
        <a:xfrm>
          <a:off x="21166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75916</xdr:rowOff>
    </xdr:from>
    <xdr:to>
      <xdr:col>107</xdr:col>
      <xdr:colOff>101600</xdr:colOff>
      <xdr:row>33</xdr:row>
      <xdr:rowOff>6066</xdr:rowOff>
    </xdr:to>
    <xdr:sp macro="" textlink="">
      <xdr:nvSpPr>
        <xdr:cNvPr id="755" name="楕円 754"/>
        <xdr:cNvSpPr/>
      </xdr:nvSpPr>
      <xdr:spPr>
        <a:xfrm>
          <a:off x="20383500" y="5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22593</xdr:rowOff>
    </xdr:from>
    <xdr:ext cx="534377" cy="259045"/>
    <xdr:sp macro="" textlink="">
      <xdr:nvSpPr>
        <xdr:cNvPr id="756" name="テキスト ボックス 755"/>
        <xdr:cNvSpPr txBox="1"/>
      </xdr:nvSpPr>
      <xdr:spPr>
        <a:xfrm>
          <a:off x="20167111" y="53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87300</xdr:rowOff>
    </xdr:from>
    <xdr:to>
      <xdr:col>102</xdr:col>
      <xdr:colOff>165100</xdr:colOff>
      <xdr:row>39</xdr:row>
      <xdr:rowOff>17450</xdr:rowOff>
    </xdr:to>
    <xdr:sp macro="" textlink="">
      <xdr:nvSpPr>
        <xdr:cNvPr id="757" name="楕円 756"/>
        <xdr:cNvSpPr/>
      </xdr:nvSpPr>
      <xdr:spPr>
        <a:xfrm>
          <a:off x="19494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8577</xdr:rowOff>
    </xdr:from>
    <xdr:ext cx="313932" cy="259045"/>
    <xdr:sp macro="" textlink="">
      <xdr:nvSpPr>
        <xdr:cNvPr id="758" name="テキスト ボックス 757"/>
        <xdr:cNvSpPr txBox="1"/>
      </xdr:nvSpPr>
      <xdr:spPr>
        <a:xfrm>
          <a:off x="19388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61138</xdr:rowOff>
    </xdr:from>
    <xdr:to>
      <xdr:col>116</xdr:col>
      <xdr:colOff>63500</xdr:colOff>
      <xdr:row>53</xdr:row>
      <xdr:rowOff>64795</xdr:rowOff>
    </xdr:to>
    <xdr:cxnSp macro="">
      <xdr:nvCxnSpPr>
        <xdr:cNvPr id="789" name="直線コネクタ 788"/>
        <xdr:cNvCxnSpPr/>
      </xdr:nvCxnSpPr>
      <xdr:spPr>
        <a:xfrm flipV="1">
          <a:off x="21323300" y="8805088"/>
          <a:ext cx="838200" cy="34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64795</xdr:rowOff>
    </xdr:from>
    <xdr:to>
      <xdr:col>111</xdr:col>
      <xdr:colOff>177800</xdr:colOff>
      <xdr:row>53</xdr:row>
      <xdr:rowOff>82588</xdr:rowOff>
    </xdr:to>
    <xdr:cxnSp macro="">
      <xdr:nvCxnSpPr>
        <xdr:cNvPr id="792" name="直線コネクタ 791"/>
        <xdr:cNvCxnSpPr/>
      </xdr:nvCxnSpPr>
      <xdr:spPr>
        <a:xfrm flipV="1">
          <a:off x="20434300" y="9151645"/>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82588</xdr:rowOff>
    </xdr:from>
    <xdr:to>
      <xdr:col>107</xdr:col>
      <xdr:colOff>50800</xdr:colOff>
      <xdr:row>53</xdr:row>
      <xdr:rowOff>96151</xdr:rowOff>
    </xdr:to>
    <xdr:cxnSp macro="">
      <xdr:nvCxnSpPr>
        <xdr:cNvPr id="795" name="直線コネクタ 794"/>
        <xdr:cNvCxnSpPr/>
      </xdr:nvCxnSpPr>
      <xdr:spPr>
        <a:xfrm flipV="1">
          <a:off x="19545300" y="9169438"/>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77139</xdr:rowOff>
    </xdr:from>
    <xdr:to>
      <xdr:col>102</xdr:col>
      <xdr:colOff>114300</xdr:colOff>
      <xdr:row>53</xdr:row>
      <xdr:rowOff>96151</xdr:rowOff>
    </xdr:to>
    <xdr:cxnSp macro="">
      <xdr:nvCxnSpPr>
        <xdr:cNvPr id="798" name="直線コネクタ 797"/>
        <xdr:cNvCxnSpPr/>
      </xdr:nvCxnSpPr>
      <xdr:spPr>
        <a:xfrm>
          <a:off x="18656300" y="8821089"/>
          <a:ext cx="889000" cy="3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10338</xdr:rowOff>
    </xdr:from>
    <xdr:to>
      <xdr:col>116</xdr:col>
      <xdr:colOff>114300</xdr:colOff>
      <xdr:row>51</xdr:row>
      <xdr:rowOff>111938</xdr:rowOff>
    </xdr:to>
    <xdr:sp macro="" textlink="">
      <xdr:nvSpPr>
        <xdr:cNvPr id="808" name="楕円 807"/>
        <xdr:cNvSpPr/>
      </xdr:nvSpPr>
      <xdr:spPr>
        <a:xfrm>
          <a:off x="22110700" y="87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33215</xdr:rowOff>
    </xdr:from>
    <xdr:ext cx="534377" cy="259045"/>
    <xdr:sp macro="" textlink="">
      <xdr:nvSpPr>
        <xdr:cNvPr id="809" name="貸付金該当値テキスト"/>
        <xdr:cNvSpPr txBox="1"/>
      </xdr:nvSpPr>
      <xdr:spPr>
        <a:xfrm>
          <a:off x="22212300" y="86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13995</xdr:rowOff>
    </xdr:from>
    <xdr:to>
      <xdr:col>112</xdr:col>
      <xdr:colOff>38100</xdr:colOff>
      <xdr:row>53</xdr:row>
      <xdr:rowOff>115595</xdr:rowOff>
    </xdr:to>
    <xdr:sp macro="" textlink="">
      <xdr:nvSpPr>
        <xdr:cNvPr id="810" name="楕円 809"/>
        <xdr:cNvSpPr/>
      </xdr:nvSpPr>
      <xdr:spPr>
        <a:xfrm>
          <a:off x="21272500" y="91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132122</xdr:rowOff>
    </xdr:from>
    <xdr:ext cx="534377" cy="259045"/>
    <xdr:sp macro="" textlink="">
      <xdr:nvSpPr>
        <xdr:cNvPr id="811" name="テキスト ボックス 810"/>
        <xdr:cNvSpPr txBox="1"/>
      </xdr:nvSpPr>
      <xdr:spPr>
        <a:xfrm>
          <a:off x="21056111" y="8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31788</xdr:rowOff>
    </xdr:from>
    <xdr:to>
      <xdr:col>107</xdr:col>
      <xdr:colOff>101600</xdr:colOff>
      <xdr:row>53</xdr:row>
      <xdr:rowOff>133388</xdr:rowOff>
    </xdr:to>
    <xdr:sp macro="" textlink="">
      <xdr:nvSpPr>
        <xdr:cNvPr id="812" name="楕円 811"/>
        <xdr:cNvSpPr/>
      </xdr:nvSpPr>
      <xdr:spPr>
        <a:xfrm>
          <a:off x="20383500" y="91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149915</xdr:rowOff>
    </xdr:from>
    <xdr:ext cx="534377" cy="259045"/>
    <xdr:sp macro="" textlink="">
      <xdr:nvSpPr>
        <xdr:cNvPr id="813" name="テキスト ボックス 812"/>
        <xdr:cNvSpPr txBox="1"/>
      </xdr:nvSpPr>
      <xdr:spPr>
        <a:xfrm>
          <a:off x="20167111" y="889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45351</xdr:rowOff>
    </xdr:from>
    <xdr:to>
      <xdr:col>102</xdr:col>
      <xdr:colOff>165100</xdr:colOff>
      <xdr:row>53</xdr:row>
      <xdr:rowOff>146951</xdr:rowOff>
    </xdr:to>
    <xdr:sp macro="" textlink="">
      <xdr:nvSpPr>
        <xdr:cNvPr id="814" name="楕円 813"/>
        <xdr:cNvSpPr/>
      </xdr:nvSpPr>
      <xdr:spPr>
        <a:xfrm>
          <a:off x="19494500" y="91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163478</xdr:rowOff>
    </xdr:from>
    <xdr:ext cx="534377" cy="259045"/>
    <xdr:sp macro="" textlink="">
      <xdr:nvSpPr>
        <xdr:cNvPr id="815" name="テキスト ボックス 814"/>
        <xdr:cNvSpPr txBox="1"/>
      </xdr:nvSpPr>
      <xdr:spPr>
        <a:xfrm>
          <a:off x="19278111" y="89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26339</xdr:rowOff>
    </xdr:from>
    <xdr:to>
      <xdr:col>98</xdr:col>
      <xdr:colOff>38100</xdr:colOff>
      <xdr:row>51</xdr:row>
      <xdr:rowOff>127939</xdr:rowOff>
    </xdr:to>
    <xdr:sp macro="" textlink="">
      <xdr:nvSpPr>
        <xdr:cNvPr id="816" name="楕円 815"/>
        <xdr:cNvSpPr/>
      </xdr:nvSpPr>
      <xdr:spPr>
        <a:xfrm>
          <a:off x="18605500" y="87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144466</xdr:rowOff>
    </xdr:from>
    <xdr:ext cx="534377" cy="259045"/>
    <xdr:sp macro="" textlink="">
      <xdr:nvSpPr>
        <xdr:cNvPr id="817" name="テキスト ボックス 816"/>
        <xdr:cNvSpPr txBox="1"/>
      </xdr:nvSpPr>
      <xdr:spPr>
        <a:xfrm>
          <a:off x="18389111" y="85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51057</xdr:rowOff>
    </xdr:from>
    <xdr:to>
      <xdr:col>116</xdr:col>
      <xdr:colOff>63500</xdr:colOff>
      <xdr:row>74</xdr:row>
      <xdr:rowOff>62019</xdr:rowOff>
    </xdr:to>
    <xdr:cxnSp macro="">
      <xdr:nvCxnSpPr>
        <xdr:cNvPr id="848" name="直線コネクタ 847"/>
        <xdr:cNvCxnSpPr/>
      </xdr:nvCxnSpPr>
      <xdr:spPr>
        <a:xfrm flipV="1">
          <a:off x="21323300" y="12738357"/>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26532</xdr:rowOff>
    </xdr:from>
    <xdr:to>
      <xdr:col>111</xdr:col>
      <xdr:colOff>177800</xdr:colOff>
      <xdr:row>74</xdr:row>
      <xdr:rowOff>62019</xdr:rowOff>
    </xdr:to>
    <xdr:cxnSp macro="">
      <xdr:nvCxnSpPr>
        <xdr:cNvPr id="851" name="直線コネクタ 850"/>
        <xdr:cNvCxnSpPr/>
      </xdr:nvCxnSpPr>
      <xdr:spPr>
        <a:xfrm>
          <a:off x="20434300" y="12713832"/>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26532</xdr:rowOff>
    </xdr:from>
    <xdr:to>
      <xdr:col>107</xdr:col>
      <xdr:colOff>50800</xdr:colOff>
      <xdr:row>74</xdr:row>
      <xdr:rowOff>103135</xdr:rowOff>
    </xdr:to>
    <xdr:cxnSp macro="">
      <xdr:nvCxnSpPr>
        <xdr:cNvPr id="854" name="直線コネクタ 853"/>
        <xdr:cNvCxnSpPr/>
      </xdr:nvCxnSpPr>
      <xdr:spPr>
        <a:xfrm flipV="1">
          <a:off x="19545300" y="12713832"/>
          <a:ext cx="889000" cy="7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80917</xdr:rowOff>
    </xdr:from>
    <xdr:to>
      <xdr:col>102</xdr:col>
      <xdr:colOff>114300</xdr:colOff>
      <xdr:row>74</xdr:row>
      <xdr:rowOff>103135</xdr:rowOff>
    </xdr:to>
    <xdr:cxnSp macro="">
      <xdr:nvCxnSpPr>
        <xdr:cNvPr id="857" name="直線コネクタ 856"/>
        <xdr:cNvCxnSpPr/>
      </xdr:nvCxnSpPr>
      <xdr:spPr>
        <a:xfrm>
          <a:off x="18656300" y="12768217"/>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257</xdr:rowOff>
    </xdr:from>
    <xdr:to>
      <xdr:col>116</xdr:col>
      <xdr:colOff>114300</xdr:colOff>
      <xdr:row>74</xdr:row>
      <xdr:rowOff>101857</xdr:rowOff>
    </xdr:to>
    <xdr:sp macro="" textlink="">
      <xdr:nvSpPr>
        <xdr:cNvPr id="867" name="楕円 866"/>
        <xdr:cNvSpPr/>
      </xdr:nvSpPr>
      <xdr:spPr>
        <a:xfrm>
          <a:off x="22110700" y="126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23134</xdr:rowOff>
    </xdr:from>
    <xdr:ext cx="534377" cy="259045"/>
    <xdr:sp macro="" textlink="">
      <xdr:nvSpPr>
        <xdr:cNvPr id="868" name="繰出金該当値テキスト"/>
        <xdr:cNvSpPr txBox="1"/>
      </xdr:nvSpPr>
      <xdr:spPr>
        <a:xfrm>
          <a:off x="22212300" y="1253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11219</xdr:rowOff>
    </xdr:from>
    <xdr:to>
      <xdr:col>112</xdr:col>
      <xdr:colOff>38100</xdr:colOff>
      <xdr:row>74</xdr:row>
      <xdr:rowOff>112819</xdr:rowOff>
    </xdr:to>
    <xdr:sp macro="" textlink="">
      <xdr:nvSpPr>
        <xdr:cNvPr id="869" name="楕円 868"/>
        <xdr:cNvSpPr/>
      </xdr:nvSpPr>
      <xdr:spPr>
        <a:xfrm>
          <a:off x="21272500" y="12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129346</xdr:rowOff>
    </xdr:from>
    <xdr:ext cx="534377" cy="259045"/>
    <xdr:sp macro="" textlink="">
      <xdr:nvSpPr>
        <xdr:cNvPr id="870" name="テキスト ボックス 869"/>
        <xdr:cNvSpPr txBox="1"/>
      </xdr:nvSpPr>
      <xdr:spPr>
        <a:xfrm>
          <a:off x="21056111" y="124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147182</xdr:rowOff>
    </xdr:from>
    <xdr:to>
      <xdr:col>107</xdr:col>
      <xdr:colOff>101600</xdr:colOff>
      <xdr:row>74</xdr:row>
      <xdr:rowOff>77332</xdr:rowOff>
    </xdr:to>
    <xdr:sp macro="" textlink="">
      <xdr:nvSpPr>
        <xdr:cNvPr id="871" name="楕円 870"/>
        <xdr:cNvSpPr/>
      </xdr:nvSpPr>
      <xdr:spPr>
        <a:xfrm>
          <a:off x="20383500" y="126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93859</xdr:rowOff>
    </xdr:from>
    <xdr:ext cx="534377" cy="259045"/>
    <xdr:sp macro="" textlink="">
      <xdr:nvSpPr>
        <xdr:cNvPr id="872" name="テキスト ボックス 871"/>
        <xdr:cNvSpPr txBox="1"/>
      </xdr:nvSpPr>
      <xdr:spPr>
        <a:xfrm>
          <a:off x="20167111" y="124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52335</xdr:rowOff>
    </xdr:from>
    <xdr:to>
      <xdr:col>102</xdr:col>
      <xdr:colOff>165100</xdr:colOff>
      <xdr:row>74</xdr:row>
      <xdr:rowOff>153935</xdr:rowOff>
    </xdr:to>
    <xdr:sp macro="" textlink="">
      <xdr:nvSpPr>
        <xdr:cNvPr id="873" name="楕円 872"/>
        <xdr:cNvSpPr/>
      </xdr:nvSpPr>
      <xdr:spPr>
        <a:xfrm>
          <a:off x="19494500" y="127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145062</xdr:rowOff>
    </xdr:from>
    <xdr:ext cx="534377" cy="259045"/>
    <xdr:sp macro="" textlink="">
      <xdr:nvSpPr>
        <xdr:cNvPr id="874" name="テキスト ボックス 873"/>
        <xdr:cNvSpPr txBox="1"/>
      </xdr:nvSpPr>
      <xdr:spPr>
        <a:xfrm>
          <a:off x="19278111" y="1283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30117</xdr:rowOff>
    </xdr:from>
    <xdr:to>
      <xdr:col>98</xdr:col>
      <xdr:colOff>38100</xdr:colOff>
      <xdr:row>74</xdr:row>
      <xdr:rowOff>131717</xdr:rowOff>
    </xdr:to>
    <xdr:sp macro="" textlink="">
      <xdr:nvSpPr>
        <xdr:cNvPr id="875" name="楕円 874"/>
        <xdr:cNvSpPr/>
      </xdr:nvSpPr>
      <xdr:spPr>
        <a:xfrm>
          <a:off x="18605500" y="12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148244</xdr:rowOff>
    </xdr:from>
    <xdr:ext cx="534377" cy="259045"/>
    <xdr:sp macro="" textlink="">
      <xdr:nvSpPr>
        <xdr:cNvPr id="876" name="テキスト ボックス 875"/>
        <xdr:cNvSpPr txBox="1"/>
      </xdr:nvSpPr>
      <xdr:spPr>
        <a:xfrm>
          <a:off x="18389111" y="124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1,051</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148,453</a:t>
          </a:r>
          <a:r>
            <a:rPr kumimoji="1" lang="ja-JP" altLang="en-US" sz="1300">
              <a:latin typeface="ＭＳ Ｐゴシック" panose="020B0600070205080204" pitchFamily="50" charset="-128"/>
              <a:ea typeface="ＭＳ Ｐゴシック" panose="020B0600070205080204" pitchFamily="50" charset="-128"/>
            </a:rPr>
            <a:t>円となっているが、港湾課の設置など他類似団体に見られない業務を行っていることや、養護老人ホーム、保育園、幼稚園等の施設運営を直営で行っていることなどが挙げられます。</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161,242</a:t>
          </a:r>
          <a:r>
            <a:rPr kumimoji="1" lang="ja-JP" altLang="en-US" sz="1300">
              <a:latin typeface="ＭＳ Ｐゴシック" panose="020B0600070205080204" pitchFamily="50" charset="-128"/>
              <a:ea typeface="ＭＳ Ｐゴシック" panose="020B0600070205080204" pitchFamily="50" charset="-128"/>
            </a:rPr>
            <a:t>円となっており、類似団体を大幅に上回っている要因は、国の直轄事業である重要港湾の整備により、地元負担が多くその償還が類似団体にはないものがあるためであります。</a:t>
          </a:r>
        </a:p>
        <a:p>
          <a:r>
            <a:rPr kumimoji="1" lang="ja-JP" altLang="en-US" sz="1300">
              <a:latin typeface="ＭＳ Ｐゴシック" panose="020B0600070205080204" pitchFamily="50" charset="-128"/>
              <a:ea typeface="ＭＳ Ｐゴシック" panose="020B0600070205080204" pitchFamily="50" charset="-128"/>
            </a:rPr>
            <a:t>物件費が、類似団体を上回っている要因は、養護老人ホーム、保育園、幼稚園等の施設運営を直営で行っていることなどが挙げられます。</a:t>
          </a:r>
        </a:p>
        <a:p>
          <a:r>
            <a:rPr kumimoji="1" lang="ja-JP" altLang="en-US" sz="1300">
              <a:latin typeface="ＭＳ Ｐゴシック" panose="020B0600070205080204" pitchFamily="50" charset="-128"/>
              <a:ea typeface="ＭＳ Ｐゴシック" panose="020B0600070205080204" pitchFamily="50" charset="-128"/>
            </a:rPr>
            <a:t>維持補修費についても、施設の老朽化により増加傾向にあります。</a:t>
          </a:r>
        </a:p>
        <a:p>
          <a:r>
            <a:rPr kumimoji="1" lang="ja-JP" altLang="en-US" sz="1300">
              <a:latin typeface="ＭＳ Ｐゴシック" panose="020B0600070205080204" pitchFamily="50" charset="-128"/>
              <a:ea typeface="ＭＳ Ｐゴシック" panose="020B0600070205080204" pitchFamily="50" charset="-128"/>
            </a:rPr>
            <a:t>扶助費についても類似団体を上回っており、要因は、高齢者や低収入・低所得者が多く、その支援をしているためであります。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北海道広尾町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7,030
6,990
596.54
7,549,934
7,390,830
144,237
4,619,917
13,042,008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143637</xdr:rowOff>
    </xdr:from>
    <xdr:to>
      <xdr:col>24</xdr:col>
      <xdr:colOff>63500</xdr:colOff>
      <xdr:row>35</xdr:row>
      <xdr:rowOff>9906</xdr:rowOff>
    </xdr:to>
    <xdr:cxnSp macro="">
      <xdr:nvCxnSpPr>
        <xdr:cNvPr id="61" name="直線コネクタ 60"/>
        <xdr:cNvCxnSpPr/>
      </xdr:nvCxnSpPr>
      <xdr:spPr>
        <a:xfrm flipV="1">
          <a:off x="3797300" y="5972937"/>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19939</xdr:rowOff>
    </xdr:from>
    <xdr:to>
      <xdr:col>19</xdr:col>
      <xdr:colOff>177800</xdr:colOff>
      <xdr:row>35</xdr:row>
      <xdr:rowOff>9906</xdr:rowOff>
    </xdr:to>
    <xdr:cxnSp macro="">
      <xdr:nvCxnSpPr>
        <xdr:cNvPr id="64" name="直線コネクタ 63"/>
        <xdr:cNvCxnSpPr/>
      </xdr:nvCxnSpPr>
      <xdr:spPr>
        <a:xfrm>
          <a:off x="2908300" y="5849239"/>
          <a:ext cx="889000" cy="1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19939</xdr:rowOff>
    </xdr:from>
    <xdr:to>
      <xdr:col>15</xdr:col>
      <xdr:colOff>50800</xdr:colOff>
      <xdr:row>34</xdr:row>
      <xdr:rowOff>104521</xdr:rowOff>
    </xdr:to>
    <xdr:cxnSp macro="">
      <xdr:nvCxnSpPr>
        <xdr:cNvPr id="67" name="直線コネクタ 66"/>
        <xdr:cNvCxnSpPr/>
      </xdr:nvCxnSpPr>
      <xdr:spPr>
        <a:xfrm flipV="1">
          <a:off x="2019300" y="58492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104521</xdr:rowOff>
    </xdr:from>
    <xdr:to>
      <xdr:col>10</xdr:col>
      <xdr:colOff>114300</xdr:colOff>
      <xdr:row>34</xdr:row>
      <xdr:rowOff>142113</xdr:rowOff>
    </xdr:to>
    <xdr:cxnSp macro="">
      <xdr:nvCxnSpPr>
        <xdr:cNvPr id="70" name="直線コネクタ 69"/>
        <xdr:cNvCxnSpPr/>
      </xdr:nvCxnSpPr>
      <xdr:spPr>
        <a:xfrm flipV="1">
          <a:off x="1130300" y="5933821"/>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92837</xdr:rowOff>
    </xdr:from>
    <xdr:to>
      <xdr:col>24</xdr:col>
      <xdr:colOff>114300</xdr:colOff>
      <xdr:row>35</xdr:row>
      <xdr:rowOff>22987</xdr:rowOff>
    </xdr:to>
    <xdr:sp macro="" textlink="">
      <xdr:nvSpPr>
        <xdr:cNvPr id="80" name="楕円 79"/>
        <xdr:cNvSpPr/>
      </xdr:nvSpPr>
      <xdr:spPr>
        <a:xfrm>
          <a:off x="4584700" y="59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115714</xdr:rowOff>
    </xdr:from>
    <xdr:ext cx="534377" cy="259045"/>
    <xdr:sp macro="" textlink="">
      <xdr:nvSpPr>
        <xdr:cNvPr id="81" name="議会費該当値テキスト"/>
        <xdr:cNvSpPr txBox="1"/>
      </xdr:nvSpPr>
      <xdr:spPr>
        <a:xfrm>
          <a:off x="4686300" y="57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130556</xdr:rowOff>
    </xdr:from>
    <xdr:to>
      <xdr:col>20</xdr:col>
      <xdr:colOff>38100</xdr:colOff>
      <xdr:row>35</xdr:row>
      <xdr:rowOff>60706</xdr:rowOff>
    </xdr:to>
    <xdr:sp macro="" textlink="">
      <xdr:nvSpPr>
        <xdr:cNvPr id="82" name="楕円 81"/>
        <xdr:cNvSpPr/>
      </xdr:nvSpPr>
      <xdr:spPr>
        <a:xfrm>
          <a:off x="3746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77233</xdr:rowOff>
    </xdr:from>
    <xdr:ext cx="534377" cy="259045"/>
    <xdr:sp macro="" textlink="">
      <xdr:nvSpPr>
        <xdr:cNvPr id="83" name="テキスト ボックス 82"/>
        <xdr:cNvSpPr txBox="1"/>
      </xdr:nvSpPr>
      <xdr:spPr>
        <a:xfrm>
          <a:off x="3530111" y="57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140589</xdr:rowOff>
    </xdr:from>
    <xdr:to>
      <xdr:col>15</xdr:col>
      <xdr:colOff>101600</xdr:colOff>
      <xdr:row>34</xdr:row>
      <xdr:rowOff>70739</xdr:rowOff>
    </xdr:to>
    <xdr:sp macro="" textlink="">
      <xdr:nvSpPr>
        <xdr:cNvPr id="84" name="楕円 83"/>
        <xdr:cNvSpPr/>
      </xdr:nvSpPr>
      <xdr:spPr>
        <a:xfrm>
          <a:off x="2857500" y="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87266</xdr:rowOff>
    </xdr:from>
    <xdr:ext cx="534377" cy="259045"/>
    <xdr:sp macro="" textlink="">
      <xdr:nvSpPr>
        <xdr:cNvPr id="85" name="テキスト ボックス 84"/>
        <xdr:cNvSpPr txBox="1"/>
      </xdr:nvSpPr>
      <xdr:spPr>
        <a:xfrm>
          <a:off x="2641111" y="55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53721</xdr:rowOff>
    </xdr:from>
    <xdr:to>
      <xdr:col>10</xdr:col>
      <xdr:colOff>165100</xdr:colOff>
      <xdr:row>34</xdr:row>
      <xdr:rowOff>155321</xdr:rowOff>
    </xdr:to>
    <xdr:sp macro="" textlink="">
      <xdr:nvSpPr>
        <xdr:cNvPr id="86" name="楕円 85"/>
        <xdr:cNvSpPr/>
      </xdr:nvSpPr>
      <xdr:spPr>
        <a:xfrm>
          <a:off x="1968500" y="58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398</xdr:rowOff>
    </xdr:from>
    <xdr:ext cx="534377" cy="259045"/>
    <xdr:sp macro="" textlink="">
      <xdr:nvSpPr>
        <xdr:cNvPr id="87" name="テキスト ボックス 86"/>
        <xdr:cNvSpPr txBox="1"/>
      </xdr:nvSpPr>
      <xdr:spPr>
        <a:xfrm>
          <a:off x="1752111" y="56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91313</xdr:rowOff>
    </xdr:from>
    <xdr:to>
      <xdr:col>6</xdr:col>
      <xdr:colOff>38100</xdr:colOff>
      <xdr:row>35</xdr:row>
      <xdr:rowOff>21463</xdr:rowOff>
    </xdr:to>
    <xdr:sp macro="" textlink="">
      <xdr:nvSpPr>
        <xdr:cNvPr id="88" name="楕円 87"/>
        <xdr:cNvSpPr/>
      </xdr:nvSpPr>
      <xdr:spPr>
        <a:xfrm>
          <a:off x="1079500" y="59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37990</xdr:rowOff>
    </xdr:from>
    <xdr:ext cx="534377" cy="259045"/>
    <xdr:sp macro="" textlink="">
      <xdr:nvSpPr>
        <xdr:cNvPr id="89" name="テキスト ボックス 88"/>
        <xdr:cNvSpPr txBox="1"/>
      </xdr:nvSpPr>
      <xdr:spPr>
        <a:xfrm>
          <a:off x="863111" y="56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165513</xdr:rowOff>
    </xdr:from>
    <xdr:to>
      <xdr:col>24</xdr:col>
      <xdr:colOff>63500</xdr:colOff>
      <xdr:row>57</xdr:row>
      <xdr:rowOff>82660</xdr:rowOff>
    </xdr:to>
    <xdr:cxnSp macro="">
      <xdr:nvCxnSpPr>
        <xdr:cNvPr id="116" name="直線コネクタ 115"/>
        <xdr:cNvCxnSpPr/>
      </xdr:nvCxnSpPr>
      <xdr:spPr>
        <a:xfrm>
          <a:off x="3797300" y="9766713"/>
          <a:ext cx="838200" cy="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165513</xdr:rowOff>
    </xdr:from>
    <xdr:to>
      <xdr:col>19</xdr:col>
      <xdr:colOff>177800</xdr:colOff>
      <xdr:row>57</xdr:row>
      <xdr:rowOff>16077</xdr:rowOff>
    </xdr:to>
    <xdr:cxnSp macro="">
      <xdr:nvCxnSpPr>
        <xdr:cNvPr id="119" name="直線コネクタ 118"/>
        <xdr:cNvCxnSpPr/>
      </xdr:nvCxnSpPr>
      <xdr:spPr>
        <a:xfrm flipV="1">
          <a:off x="2908300" y="976671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16077</xdr:rowOff>
    </xdr:from>
    <xdr:to>
      <xdr:col>15</xdr:col>
      <xdr:colOff>50800</xdr:colOff>
      <xdr:row>57</xdr:row>
      <xdr:rowOff>130039</xdr:rowOff>
    </xdr:to>
    <xdr:cxnSp macro="">
      <xdr:nvCxnSpPr>
        <xdr:cNvPr id="122" name="直線コネクタ 121"/>
        <xdr:cNvCxnSpPr/>
      </xdr:nvCxnSpPr>
      <xdr:spPr>
        <a:xfrm flipV="1">
          <a:off x="2019300" y="9788727"/>
          <a:ext cx="889000" cy="1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136109</xdr:rowOff>
    </xdr:from>
    <xdr:to>
      <xdr:col>10</xdr:col>
      <xdr:colOff>114300</xdr:colOff>
      <xdr:row>57</xdr:row>
      <xdr:rowOff>130039</xdr:rowOff>
    </xdr:to>
    <xdr:cxnSp macro="">
      <xdr:nvCxnSpPr>
        <xdr:cNvPr id="125" name="直線コネクタ 124"/>
        <xdr:cNvCxnSpPr/>
      </xdr:nvCxnSpPr>
      <xdr:spPr>
        <a:xfrm>
          <a:off x="1130300" y="9737309"/>
          <a:ext cx="889000" cy="1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31860</xdr:rowOff>
    </xdr:from>
    <xdr:to>
      <xdr:col>24</xdr:col>
      <xdr:colOff>114300</xdr:colOff>
      <xdr:row>57</xdr:row>
      <xdr:rowOff>133460</xdr:rowOff>
    </xdr:to>
    <xdr:sp macro="" textlink="">
      <xdr:nvSpPr>
        <xdr:cNvPr id="135" name="楕円 134"/>
        <xdr:cNvSpPr/>
      </xdr:nvSpPr>
      <xdr:spPr>
        <a:xfrm>
          <a:off x="4584700" y="98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118237</xdr:rowOff>
    </xdr:from>
    <xdr:ext cx="534377" cy="259045"/>
    <xdr:sp macro="" textlink="">
      <xdr:nvSpPr>
        <xdr:cNvPr id="136" name="総務費該当値テキスト"/>
        <xdr:cNvSpPr txBox="1"/>
      </xdr:nvSpPr>
      <xdr:spPr>
        <a:xfrm>
          <a:off x="4686300" y="97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114713</xdr:rowOff>
    </xdr:from>
    <xdr:to>
      <xdr:col>20</xdr:col>
      <xdr:colOff>38100</xdr:colOff>
      <xdr:row>57</xdr:row>
      <xdr:rowOff>44863</xdr:rowOff>
    </xdr:to>
    <xdr:sp macro="" textlink="">
      <xdr:nvSpPr>
        <xdr:cNvPr id="137" name="楕円 136"/>
        <xdr:cNvSpPr/>
      </xdr:nvSpPr>
      <xdr:spPr>
        <a:xfrm>
          <a:off x="3746500" y="97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35990</xdr:rowOff>
    </xdr:from>
    <xdr:ext cx="599010" cy="259045"/>
    <xdr:sp macro="" textlink="">
      <xdr:nvSpPr>
        <xdr:cNvPr id="138" name="テキスト ボックス 137"/>
        <xdr:cNvSpPr txBox="1"/>
      </xdr:nvSpPr>
      <xdr:spPr>
        <a:xfrm>
          <a:off x="3497795" y="98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136727</xdr:rowOff>
    </xdr:from>
    <xdr:to>
      <xdr:col>15</xdr:col>
      <xdr:colOff>101600</xdr:colOff>
      <xdr:row>57</xdr:row>
      <xdr:rowOff>66877</xdr:rowOff>
    </xdr:to>
    <xdr:sp macro="" textlink="">
      <xdr:nvSpPr>
        <xdr:cNvPr id="139" name="楕円 138"/>
        <xdr:cNvSpPr/>
      </xdr:nvSpPr>
      <xdr:spPr>
        <a:xfrm>
          <a:off x="2857500" y="9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58004</xdr:rowOff>
    </xdr:from>
    <xdr:ext cx="599010" cy="259045"/>
    <xdr:sp macro="" textlink="">
      <xdr:nvSpPr>
        <xdr:cNvPr id="140" name="テキスト ボックス 139"/>
        <xdr:cNvSpPr txBox="1"/>
      </xdr:nvSpPr>
      <xdr:spPr>
        <a:xfrm>
          <a:off x="2608795" y="98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79239</xdr:rowOff>
    </xdr:from>
    <xdr:to>
      <xdr:col>10</xdr:col>
      <xdr:colOff>165100</xdr:colOff>
      <xdr:row>58</xdr:row>
      <xdr:rowOff>9389</xdr:rowOff>
    </xdr:to>
    <xdr:sp macro="" textlink="">
      <xdr:nvSpPr>
        <xdr:cNvPr id="141" name="楕円 140"/>
        <xdr:cNvSpPr/>
      </xdr:nvSpPr>
      <xdr:spPr>
        <a:xfrm>
          <a:off x="1968500" y="9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516</xdr:rowOff>
    </xdr:from>
    <xdr:ext cx="534377" cy="259045"/>
    <xdr:sp macro="" textlink="">
      <xdr:nvSpPr>
        <xdr:cNvPr id="142" name="テキスト ボックス 141"/>
        <xdr:cNvSpPr txBox="1"/>
      </xdr:nvSpPr>
      <xdr:spPr>
        <a:xfrm>
          <a:off x="1752111" y="99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85309</xdr:rowOff>
    </xdr:from>
    <xdr:to>
      <xdr:col>6</xdr:col>
      <xdr:colOff>38100</xdr:colOff>
      <xdr:row>57</xdr:row>
      <xdr:rowOff>15459</xdr:rowOff>
    </xdr:to>
    <xdr:sp macro="" textlink="">
      <xdr:nvSpPr>
        <xdr:cNvPr id="143" name="楕円 142"/>
        <xdr:cNvSpPr/>
      </xdr:nvSpPr>
      <xdr:spPr>
        <a:xfrm>
          <a:off x="1079500" y="968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6586</xdr:rowOff>
    </xdr:from>
    <xdr:ext cx="599010" cy="259045"/>
    <xdr:sp macro="" textlink="">
      <xdr:nvSpPr>
        <xdr:cNvPr id="144" name="テキスト ボックス 143"/>
        <xdr:cNvSpPr txBox="1"/>
      </xdr:nvSpPr>
      <xdr:spPr>
        <a:xfrm>
          <a:off x="830795" y="97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77548</xdr:rowOff>
    </xdr:from>
    <xdr:to>
      <xdr:col>24</xdr:col>
      <xdr:colOff>63500</xdr:colOff>
      <xdr:row>75</xdr:row>
      <xdr:rowOff>139037</xdr:rowOff>
    </xdr:to>
    <xdr:cxnSp macro="">
      <xdr:nvCxnSpPr>
        <xdr:cNvPr id="172" name="直線コネクタ 171"/>
        <xdr:cNvCxnSpPr/>
      </xdr:nvCxnSpPr>
      <xdr:spPr>
        <a:xfrm flipV="1">
          <a:off x="3797300" y="12936298"/>
          <a:ext cx="838200" cy="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73868</xdr:rowOff>
    </xdr:from>
    <xdr:to>
      <xdr:col>19</xdr:col>
      <xdr:colOff>177800</xdr:colOff>
      <xdr:row>75</xdr:row>
      <xdr:rowOff>139037</xdr:rowOff>
    </xdr:to>
    <xdr:cxnSp macro="">
      <xdr:nvCxnSpPr>
        <xdr:cNvPr id="175" name="直線コネクタ 174"/>
        <xdr:cNvCxnSpPr/>
      </xdr:nvCxnSpPr>
      <xdr:spPr>
        <a:xfrm>
          <a:off x="2908300" y="12932618"/>
          <a:ext cx="8890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107700</xdr:rowOff>
    </xdr:from>
    <xdr:to>
      <xdr:col>15</xdr:col>
      <xdr:colOff>50800</xdr:colOff>
      <xdr:row>75</xdr:row>
      <xdr:rowOff>73868</xdr:rowOff>
    </xdr:to>
    <xdr:cxnSp macro="">
      <xdr:nvCxnSpPr>
        <xdr:cNvPr id="178" name="直線コネクタ 177"/>
        <xdr:cNvCxnSpPr/>
      </xdr:nvCxnSpPr>
      <xdr:spPr>
        <a:xfrm>
          <a:off x="2019300" y="12623550"/>
          <a:ext cx="889000" cy="3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107700</xdr:rowOff>
    </xdr:from>
    <xdr:to>
      <xdr:col>10</xdr:col>
      <xdr:colOff>114300</xdr:colOff>
      <xdr:row>76</xdr:row>
      <xdr:rowOff>16632</xdr:rowOff>
    </xdr:to>
    <xdr:cxnSp macro="">
      <xdr:nvCxnSpPr>
        <xdr:cNvPr id="181" name="直線コネクタ 180"/>
        <xdr:cNvCxnSpPr/>
      </xdr:nvCxnSpPr>
      <xdr:spPr>
        <a:xfrm flipV="1">
          <a:off x="1130300" y="12623550"/>
          <a:ext cx="889000" cy="42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26748</xdr:rowOff>
    </xdr:from>
    <xdr:to>
      <xdr:col>24</xdr:col>
      <xdr:colOff>114300</xdr:colOff>
      <xdr:row>75</xdr:row>
      <xdr:rowOff>128348</xdr:rowOff>
    </xdr:to>
    <xdr:sp macro="" textlink="">
      <xdr:nvSpPr>
        <xdr:cNvPr id="191" name="楕円 190"/>
        <xdr:cNvSpPr/>
      </xdr:nvSpPr>
      <xdr:spPr>
        <a:xfrm>
          <a:off x="4584700" y="12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49625</xdr:rowOff>
    </xdr:from>
    <xdr:ext cx="599010" cy="259045"/>
    <xdr:sp macro="" textlink="">
      <xdr:nvSpPr>
        <xdr:cNvPr id="192" name="民生費該当値テキスト"/>
        <xdr:cNvSpPr txBox="1"/>
      </xdr:nvSpPr>
      <xdr:spPr>
        <a:xfrm>
          <a:off x="4686300" y="1273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88237</xdr:rowOff>
    </xdr:from>
    <xdr:to>
      <xdr:col>20</xdr:col>
      <xdr:colOff>38100</xdr:colOff>
      <xdr:row>76</xdr:row>
      <xdr:rowOff>18386</xdr:rowOff>
    </xdr:to>
    <xdr:sp macro="" textlink="">
      <xdr:nvSpPr>
        <xdr:cNvPr id="193" name="楕円 192"/>
        <xdr:cNvSpPr/>
      </xdr:nvSpPr>
      <xdr:spPr>
        <a:xfrm>
          <a:off x="3746500" y="129469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34914</xdr:rowOff>
    </xdr:from>
    <xdr:ext cx="599010" cy="259045"/>
    <xdr:sp macro="" textlink="">
      <xdr:nvSpPr>
        <xdr:cNvPr id="194" name="テキスト ボックス 193"/>
        <xdr:cNvSpPr txBox="1"/>
      </xdr:nvSpPr>
      <xdr:spPr>
        <a:xfrm>
          <a:off x="3497795" y="1272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23068</xdr:rowOff>
    </xdr:from>
    <xdr:to>
      <xdr:col>15</xdr:col>
      <xdr:colOff>101600</xdr:colOff>
      <xdr:row>75</xdr:row>
      <xdr:rowOff>124668</xdr:rowOff>
    </xdr:to>
    <xdr:sp macro="" textlink="">
      <xdr:nvSpPr>
        <xdr:cNvPr id="195" name="楕円 194"/>
        <xdr:cNvSpPr/>
      </xdr:nvSpPr>
      <xdr:spPr>
        <a:xfrm>
          <a:off x="2857500" y="128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141195</xdr:rowOff>
    </xdr:from>
    <xdr:ext cx="599010" cy="259045"/>
    <xdr:sp macro="" textlink="">
      <xdr:nvSpPr>
        <xdr:cNvPr id="196" name="テキスト ボックス 195"/>
        <xdr:cNvSpPr txBox="1"/>
      </xdr:nvSpPr>
      <xdr:spPr>
        <a:xfrm>
          <a:off x="2608795" y="1265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56900</xdr:rowOff>
    </xdr:from>
    <xdr:to>
      <xdr:col>10</xdr:col>
      <xdr:colOff>165100</xdr:colOff>
      <xdr:row>73</xdr:row>
      <xdr:rowOff>158500</xdr:rowOff>
    </xdr:to>
    <xdr:sp macro="" textlink="">
      <xdr:nvSpPr>
        <xdr:cNvPr id="197" name="楕円 196"/>
        <xdr:cNvSpPr/>
      </xdr:nvSpPr>
      <xdr:spPr>
        <a:xfrm>
          <a:off x="1968500" y="12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3577</xdr:rowOff>
    </xdr:from>
    <xdr:ext cx="599010" cy="259045"/>
    <xdr:sp macro="" textlink="">
      <xdr:nvSpPr>
        <xdr:cNvPr id="198" name="テキスト ボックス 197"/>
        <xdr:cNvSpPr txBox="1"/>
      </xdr:nvSpPr>
      <xdr:spPr>
        <a:xfrm>
          <a:off x="1719795" y="1234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137281</xdr:rowOff>
    </xdr:from>
    <xdr:to>
      <xdr:col>6</xdr:col>
      <xdr:colOff>38100</xdr:colOff>
      <xdr:row>76</xdr:row>
      <xdr:rowOff>67432</xdr:rowOff>
    </xdr:to>
    <xdr:sp macro="" textlink="">
      <xdr:nvSpPr>
        <xdr:cNvPr id="199" name="楕円 198"/>
        <xdr:cNvSpPr/>
      </xdr:nvSpPr>
      <xdr:spPr>
        <a:xfrm>
          <a:off x="1079500" y="12996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83958</xdr:rowOff>
    </xdr:from>
    <xdr:ext cx="599010" cy="259045"/>
    <xdr:sp macro="" textlink="">
      <xdr:nvSpPr>
        <xdr:cNvPr id="200" name="テキスト ボックス 199"/>
        <xdr:cNvSpPr txBox="1"/>
      </xdr:nvSpPr>
      <xdr:spPr>
        <a:xfrm>
          <a:off x="830795" y="1277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101493</xdr:rowOff>
    </xdr:from>
    <xdr:to>
      <xdr:col>24</xdr:col>
      <xdr:colOff>63500</xdr:colOff>
      <xdr:row>97</xdr:row>
      <xdr:rowOff>3206</xdr:rowOff>
    </xdr:to>
    <xdr:cxnSp macro="">
      <xdr:nvCxnSpPr>
        <xdr:cNvPr id="229" name="直線コネクタ 228"/>
        <xdr:cNvCxnSpPr/>
      </xdr:nvCxnSpPr>
      <xdr:spPr>
        <a:xfrm flipV="1">
          <a:off x="3797300" y="16560693"/>
          <a:ext cx="8382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106240</xdr:rowOff>
    </xdr:from>
    <xdr:to>
      <xdr:col>19</xdr:col>
      <xdr:colOff>177800</xdr:colOff>
      <xdr:row>97</xdr:row>
      <xdr:rowOff>3206</xdr:rowOff>
    </xdr:to>
    <xdr:cxnSp macro="">
      <xdr:nvCxnSpPr>
        <xdr:cNvPr id="232" name="直線コネクタ 231"/>
        <xdr:cNvCxnSpPr/>
      </xdr:nvCxnSpPr>
      <xdr:spPr>
        <a:xfrm>
          <a:off x="2908300" y="16565440"/>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106240</xdr:rowOff>
    </xdr:from>
    <xdr:to>
      <xdr:col>15</xdr:col>
      <xdr:colOff>50800</xdr:colOff>
      <xdr:row>97</xdr:row>
      <xdr:rowOff>24127</xdr:rowOff>
    </xdr:to>
    <xdr:cxnSp macro="">
      <xdr:nvCxnSpPr>
        <xdr:cNvPr id="235" name="直線コネクタ 234"/>
        <xdr:cNvCxnSpPr/>
      </xdr:nvCxnSpPr>
      <xdr:spPr>
        <a:xfrm flipV="1">
          <a:off x="2019300" y="16565440"/>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6810</xdr:rowOff>
    </xdr:from>
    <xdr:to>
      <xdr:col>10</xdr:col>
      <xdr:colOff>114300</xdr:colOff>
      <xdr:row>97</xdr:row>
      <xdr:rowOff>24127</xdr:rowOff>
    </xdr:to>
    <xdr:cxnSp macro="">
      <xdr:nvCxnSpPr>
        <xdr:cNvPr id="238" name="直線コネクタ 237"/>
        <xdr:cNvCxnSpPr/>
      </xdr:nvCxnSpPr>
      <xdr:spPr>
        <a:xfrm>
          <a:off x="1130300" y="16637460"/>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50693</xdr:rowOff>
    </xdr:from>
    <xdr:to>
      <xdr:col>24</xdr:col>
      <xdr:colOff>114300</xdr:colOff>
      <xdr:row>96</xdr:row>
      <xdr:rowOff>152293</xdr:rowOff>
    </xdr:to>
    <xdr:sp macro="" textlink="">
      <xdr:nvSpPr>
        <xdr:cNvPr id="248" name="楕円 247"/>
        <xdr:cNvSpPr/>
      </xdr:nvSpPr>
      <xdr:spPr>
        <a:xfrm>
          <a:off x="4584700" y="1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73570</xdr:rowOff>
    </xdr:from>
    <xdr:ext cx="599010" cy="259045"/>
    <xdr:sp macro="" textlink="">
      <xdr:nvSpPr>
        <xdr:cNvPr id="249" name="衛生費該当値テキスト"/>
        <xdr:cNvSpPr txBox="1"/>
      </xdr:nvSpPr>
      <xdr:spPr>
        <a:xfrm>
          <a:off x="4686300" y="163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123856</xdr:rowOff>
    </xdr:from>
    <xdr:to>
      <xdr:col>20</xdr:col>
      <xdr:colOff>38100</xdr:colOff>
      <xdr:row>97</xdr:row>
      <xdr:rowOff>54006</xdr:rowOff>
    </xdr:to>
    <xdr:sp macro="" textlink="">
      <xdr:nvSpPr>
        <xdr:cNvPr id="250" name="楕円 249"/>
        <xdr:cNvSpPr/>
      </xdr:nvSpPr>
      <xdr:spPr>
        <a:xfrm>
          <a:off x="3746500" y="165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70533</xdr:rowOff>
    </xdr:from>
    <xdr:ext cx="599010" cy="259045"/>
    <xdr:sp macro="" textlink="">
      <xdr:nvSpPr>
        <xdr:cNvPr id="251" name="テキスト ボックス 250"/>
        <xdr:cNvSpPr txBox="1"/>
      </xdr:nvSpPr>
      <xdr:spPr>
        <a:xfrm>
          <a:off x="3497795" y="163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55440</xdr:rowOff>
    </xdr:from>
    <xdr:to>
      <xdr:col>15</xdr:col>
      <xdr:colOff>101600</xdr:colOff>
      <xdr:row>96</xdr:row>
      <xdr:rowOff>157040</xdr:rowOff>
    </xdr:to>
    <xdr:sp macro="" textlink="">
      <xdr:nvSpPr>
        <xdr:cNvPr id="252" name="楕円 251"/>
        <xdr:cNvSpPr/>
      </xdr:nvSpPr>
      <xdr:spPr>
        <a:xfrm>
          <a:off x="2857500" y="1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2117</xdr:rowOff>
    </xdr:from>
    <xdr:ext cx="599010" cy="259045"/>
    <xdr:sp macro="" textlink="">
      <xdr:nvSpPr>
        <xdr:cNvPr id="253" name="テキスト ボックス 252"/>
        <xdr:cNvSpPr txBox="1"/>
      </xdr:nvSpPr>
      <xdr:spPr>
        <a:xfrm>
          <a:off x="2608795" y="162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144777</xdr:rowOff>
    </xdr:from>
    <xdr:to>
      <xdr:col>10</xdr:col>
      <xdr:colOff>165100</xdr:colOff>
      <xdr:row>97</xdr:row>
      <xdr:rowOff>74927</xdr:rowOff>
    </xdr:to>
    <xdr:sp macro="" textlink="">
      <xdr:nvSpPr>
        <xdr:cNvPr id="254" name="楕円 253"/>
        <xdr:cNvSpPr/>
      </xdr:nvSpPr>
      <xdr:spPr>
        <a:xfrm>
          <a:off x="1968500" y="166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91454</xdr:rowOff>
    </xdr:from>
    <xdr:ext cx="534377" cy="259045"/>
    <xdr:sp macro="" textlink="">
      <xdr:nvSpPr>
        <xdr:cNvPr id="255" name="テキスト ボックス 254"/>
        <xdr:cNvSpPr txBox="1"/>
      </xdr:nvSpPr>
      <xdr:spPr>
        <a:xfrm>
          <a:off x="1752111" y="163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127460</xdr:rowOff>
    </xdr:from>
    <xdr:to>
      <xdr:col>6</xdr:col>
      <xdr:colOff>38100</xdr:colOff>
      <xdr:row>97</xdr:row>
      <xdr:rowOff>57610</xdr:rowOff>
    </xdr:to>
    <xdr:sp macro="" textlink="">
      <xdr:nvSpPr>
        <xdr:cNvPr id="256" name="楕円 255"/>
        <xdr:cNvSpPr/>
      </xdr:nvSpPr>
      <xdr:spPr>
        <a:xfrm>
          <a:off x="1079500" y="165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74137</xdr:rowOff>
    </xdr:from>
    <xdr:ext cx="534377" cy="259045"/>
    <xdr:sp macro="" textlink="">
      <xdr:nvSpPr>
        <xdr:cNvPr id="257" name="テキスト ボックス 256"/>
        <xdr:cNvSpPr txBox="1"/>
      </xdr:nvSpPr>
      <xdr:spPr>
        <a:xfrm>
          <a:off x="863111" y="1636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170833</xdr:rowOff>
    </xdr:from>
    <xdr:to>
      <xdr:col>55</xdr:col>
      <xdr:colOff>0</xdr:colOff>
      <xdr:row>58</xdr:row>
      <xdr:rowOff>122558</xdr:rowOff>
    </xdr:to>
    <xdr:cxnSp macro="">
      <xdr:nvCxnSpPr>
        <xdr:cNvPr id="343" name="直線コネクタ 342"/>
        <xdr:cNvCxnSpPr/>
      </xdr:nvCxnSpPr>
      <xdr:spPr>
        <a:xfrm>
          <a:off x="9639300" y="9943483"/>
          <a:ext cx="838200" cy="1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170833</xdr:rowOff>
    </xdr:from>
    <xdr:to>
      <xdr:col>50</xdr:col>
      <xdr:colOff>114300</xdr:colOff>
      <xdr:row>58</xdr:row>
      <xdr:rowOff>147657</xdr:rowOff>
    </xdr:to>
    <xdr:cxnSp macro="">
      <xdr:nvCxnSpPr>
        <xdr:cNvPr id="346" name="直線コネクタ 345"/>
        <xdr:cNvCxnSpPr/>
      </xdr:nvCxnSpPr>
      <xdr:spPr>
        <a:xfrm flipV="1">
          <a:off x="8750300" y="9943483"/>
          <a:ext cx="889000" cy="1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145616</xdr:rowOff>
    </xdr:from>
    <xdr:to>
      <xdr:col>45</xdr:col>
      <xdr:colOff>177800</xdr:colOff>
      <xdr:row>58</xdr:row>
      <xdr:rowOff>147657</xdr:rowOff>
    </xdr:to>
    <xdr:cxnSp macro="">
      <xdr:nvCxnSpPr>
        <xdr:cNvPr id="349" name="直線コネクタ 348"/>
        <xdr:cNvCxnSpPr/>
      </xdr:nvCxnSpPr>
      <xdr:spPr>
        <a:xfrm>
          <a:off x="7861300" y="10089716"/>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144814</xdr:rowOff>
    </xdr:from>
    <xdr:to>
      <xdr:col>41</xdr:col>
      <xdr:colOff>50800</xdr:colOff>
      <xdr:row>58</xdr:row>
      <xdr:rowOff>145616</xdr:rowOff>
    </xdr:to>
    <xdr:cxnSp macro="">
      <xdr:nvCxnSpPr>
        <xdr:cNvPr id="352" name="直線コネクタ 351"/>
        <xdr:cNvCxnSpPr/>
      </xdr:nvCxnSpPr>
      <xdr:spPr>
        <a:xfrm>
          <a:off x="6972300" y="10088914"/>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71758</xdr:rowOff>
    </xdr:from>
    <xdr:to>
      <xdr:col>55</xdr:col>
      <xdr:colOff>50800</xdr:colOff>
      <xdr:row>59</xdr:row>
      <xdr:rowOff>1908</xdr:rowOff>
    </xdr:to>
    <xdr:sp macro="" textlink="">
      <xdr:nvSpPr>
        <xdr:cNvPr id="362" name="楕円 361"/>
        <xdr:cNvSpPr/>
      </xdr:nvSpPr>
      <xdr:spPr>
        <a:xfrm>
          <a:off x="10426700" y="10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120033</xdr:rowOff>
    </xdr:from>
    <xdr:to>
      <xdr:col>50</xdr:col>
      <xdr:colOff>165100</xdr:colOff>
      <xdr:row>58</xdr:row>
      <xdr:rowOff>50183</xdr:rowOff>
    </xdr:to>
    <xdr:sp macro="" textlink="">
      <xdr:nvSpPr>
        <xdr:cNvPr id="364" name="楕円 363"/>
        <xdr:cNvSpPr/>
      </xdr:nvSpPr>
      <xdr:spPr>
        <a:xfrm>
          <a:off x="9588500" y="9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66710</xdr:rowOff>
    </xdr:from>
    <xdr:ext cx="599010" cy="259045"/>
    <xdr:sp macro="" textlink="">
      <xdr:nvSpPr>
        <xdr:cNvPr id="365" name="テキスト ボックス 364"/>
        <xdr:cNvSpPr txBox="1"/>
      </xdr:nvSpPr>
      <xdr:spPr>
        <a:xfrm>
          <a:off x="9339795" y="966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96857</xdr:rowOff>
    </xdr:from>
    <xdr:to>
      <xdr:col>46</xdr:col>
      <xdr:colOff>38100</xdr:colOff>
      <xdr:row>59</xdr:row>
      <xdr:rowOff>27007</xdr:rowOff>
    </xdr:to>
    <xdr:sp macro="" textlink="">
      <xdr:nvSpPr>
        <xdr:cNvPr id="366" name="楕円 365"/>
        <xdr:cNvSpPr/>
      </xdr:nvSpPr>
      <xdr:spPr>
        <a:xfrm>
          <a:off x="8699500" y="100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18134</xdr:rowOff>
    </xdr:from>
    <xdr:ext cx="534377" cy="259045"/>
    <xdr:sp macro="" textlink="">
      <xdr:nvSpPr>
        <xdr:cNvPr id="367" name="テキスト ボックス 366"/>
        <xdr:cNvSpPr txBox="1"/>
      </xdr:nvSpPr>
      <xdr:spPr>
        <a:xfrm>
          <a:off x="8483111" y="101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94816</xdr:rowOff>
    </xdr:from>
    <xdr:to>
      <xdr:col>41</xdr:col>
      <xdr:colOff>101600</xdr:colOff>
      <xdr:row>59</xdr:row>
      <xdr:rowOff>24966</xdr:rowOff>
    </xdr:to>
    <xdr:sp macro="" textlink="">
      <xdr:nvSpPr>
        <xdr:cNvPr id="368" name="楕円 367"/>
        <xdr:cNvSpPr/>
      </xdr:nvSpPr>
      <xdr:spPr>
        <a:xfrm>
          <a:off x="7810500" y="100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16093</xdr:rowOff>
    </xdr:from>
    <xdr:ext cx="534377" cy="259045"/>
    <xdr:sp macro="" textlink="">
      <xdr:nvSpPr>
        <xdr:cNvPr id="369" name="テキスト ボックス 368"/>
        <xdr:cNvSpPr txBox="1"/>
      </xdr:nvSpPr>
      <xdr:spPr>
        <a:xfrm>
          <a:off x="7594111" y="101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94014</xdr:rowOff>
    </xdr:from>
    <xdr:to>
      <xdr:col>36</xdr:col>
      <xdr:colOff>165100</xdr:colOff>
      <xdr:row>59</xdr:row>
      <xdr:rowOff>24164</xdr:rowOff>
    </xdr:to>
    <xdr:sp macro="" textlink="">
      <xdr:nvSpPr>
        <xdr:cNvPr id="370" name="楕円 369"/>
        <xdr:cNvSpPr/>
      </xdr:nvSpPr>
      <xdr:spPr>
        <a:xfrm>
          <a:off x="6921500" y="100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15291</xdr:rowOff>
    </xdr:from>
    <xdr:ext cx="534377" cy="259045"/>
    <xdr:sp macro="" textlink="">
      <xdr:nvSpPr>
        <xdr:cNvPr id="371" name="テキスト ボックス 370"/>
        <xdr:cNvSpPr txBox="1"/>
      </xdr:nvSpPr>
      <xdr:spPr>
        <a:xfrm>
          <a:off x="6705111" y="101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18804</xdr:rowOff>
    </xdr:from>
    <xdr:to>
      <xdr:col>55</xdr:col>
      <xdr:colOff>0</xdr:colOff>
      <xdr:row>75</xdr:row>
      <xdr:rowOff>100054</xdr:rowOff>
    </xdr:to>
    <xdr:cxnSp macro="">
      <xdr:nvCxnSpPr>
        <xdr:cNvPr id="402" name="直線コネクタ 401"/>
        <xdr:cNvCxnSpPr/>
      </xdr:nvCxnSpPr>
      <xdr:spPr>
        <a:xfrm flipV="1">
          <a:off x="9639300" y="12877554"/>
          <a:ext cx="838200" cy="8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30919</xdr:rowOff>
    </xdr:from>
    <xdr:to>
      <xdr:col>50</xdr:col>
      <xdr:colOff>114300</xdr:colOff>
      <xdr:row>75</xdr:row>
      <xdr:rowOff>100054</xdr:rowOff>
    </xdr:to>
    <xdr:cxnSp macro="">
      <xdr:nvCxnSpPr>
        <xdr:cNvPr id="405" name="直線コネクタ 404"/>
        <xdr:cNvCxnSpPr/>
      </xdr:nvCxnSpPr>
      <xdr:spPr>
        <a:xfrm>
          <a:off x="8750300" y="12889669"/>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30919</xdr:rowOff>
    </xdr:from>
    <xdr:to>
      <xdr:col>45</xdr:col>
      <xdr:colOff>177800</xdr:colOff>
      <xdr:row>75</xdr:row>
      <xdr:rowOff>160291</xdr:rowOff>
    </xdr:to>
    <xdr:cxnSp macro="">
      <xdr:nvCxnSpPr>
        <xdr:cNvPr id="408" name="直線コネクタ 407"/>
        <xdr:cNvCxnSpPr/>
      </xdr:nvCxnSpPr>
      <xdr:spPr>
        <a:xfrm flipV="1">
          <a:off x="7861300" y="12889669"/>
          <a:ext cx="889000" cy="12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160291</xdr:rowOff>
    </xdr:from>
    <xdr:to>
      <xdr:col>41</xdr:col>
      <xdr:colOff>50800</xdr:colOff>
      <xdr:row>76</xdr:row>
      <xdr:rowOff>3961</xdr:rowOff>
    </xdr:to>
    <xdr:cxnSp macro="">
      <xdr:nvCxnSpPr>
        <xdr:cNvPr id="411" name="直線コネクタ 410"/>
        <xdr:cNvCxnSpPr/>
      </xdr:nvCxnSpPr>
      <xdr:spPr>
        <a:xfrm flipV="1">
          <a:off x="6972300" y="13019041"/>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139454</xdr:rowOff>
    </xdr:from>
    <xdr:to>
      <xdr:col>55</xdr:col>
      <xdr:colOff>50800</xdr:colOff>
      <xdr:row>75</xdr:row>
      <xdr:rowOff>69604</xdr:rowOff>
    </xdr:to>
    <xdr:sp macro="" textlink="">
      <xdr:nvSpPr>
        <xdr:cNvPr id="421" name="楕円 420"/>
        <xdr:cNvSpPr/>
      </xdr:nvSpPr>
      <xdr:spPr>
        <a:xfrm>
          <a:off x="10426700" y="128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162331</xdr:rowOff>
    </xdr:from>
    <xdr:ext cx="534377" cy="259045"/>
    <xdr:sp macro="" textlink="">
      <xdr:nvSpPr>
        <xdr:cNvPr id="422" name="商工費該当値テキスト"/>
        <xdr:cNvSpPr txBox="1"/>
      </xdr:nvSpPr>
      <xdr:spPr>
        <a:xfrm>
          <a:off x="10528300" y="126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49254</xdr:rowOff>
    </xdr:from>
    <xdr:to>
      <xdr:col>50</xdr:col>
      <xdr:colOff>165100</xdr:colOff>
      <xdr:row>75</xdr:row>
      <xdr:rowOff>150854</xdr:rowOff>
    </xdr:to>
    <xdr:sp macro="" textlink="">
      <xdr:nvSpPr>
        <xdr:cNvPr id="423" name="楕円 422"/>
        <xdr:cNvSpPr/>
      </xdr:nvSpPr>
      <xdr:spPr>
        <a:xfrm>
          <a:off x="9588500" y="12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167381</xdr:rowOff>
    </xdr:from>
    <xdr:ext cx="534377" cy="259045"/>
    <xdr:sp macro="" textlink="">
      <xdr:nvSpPr>
        <xdr:cNvPr id="424" name="テキスト ボックス 423"/>
        <xdr:cNvSpPr txBox="1"/>
      </xdr:nvSpPr>
      <xdr:spPr>
        <a:xfrm>
          <a:off x="9372111" y="126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151569</xdr:rowOff>
    </xdr:from>
    <xdr:to>
      <xdr:col>46</xdr:col>
      <xdr:colOff>38100</xdr:colOff>
      <xdr:row>75</xdr:row>
      <xdr:rowOff>81719</xdr:rowOff>
    </xdr:to>
    <xdr:sp macro="" textlink="">
      <xdr:nvSpPr>
        <xdr:cNvPr id="425" name="楕円 424"/>
        <xdr:cNvSpPr/>
      </xdr:nvSpPr>
      <xdr:spPr>
        <a:xfrm>
          <a:off x="8699500" y="128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98246</xdr:rowOff>
    </xdr:from>
    <xdr:ext cx="534377" cy="259045"/>
    <xdr:sp macro="" textlink="">
      <xdr:nvSpPr>
        <xdr:cNvPr id="426" name="テキスト ボックス 425"/>
        <xdr:cNvSpPr txBox="1"/>
      </xdr:nvSpPr>
      <xdr:spPr>
        <a:xfrm>
          <a:off x="8483111" y="1261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109490</xdr:rowOff>
    </xdr:from>
    <xdr:to>
      <xdr:col>41</xdr:col>
      <xdr:colOff>101600</xdr:colOff>
      <xdr:row>76</xdr:row>
      <xdr:rowOff>39641</xdr:rowOff>
    </xdr:to>
    <xdr:sp macro="" textlink="">
      <xdr:nvSpPr>
        <xdr:cNvPr id="427" name="楕円 426"/>
        <xdr:cNvSpPr/>
      </xdr:nvSpPr>
      <xdr:spPr>
        <a:xfrm>
          <a:off x="7810500" y="12968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56167</xdr:rowOff>
    </xdr:from>
    <xdr:ext cx="534377" cy="259045"/>
    <xdr:sp macro="" textlink="">
      <xdr:nvSpPr>
        <xdr:cNvPr id="428" name="テキスト ボックス 427"/>
        <xdr:cNvSpPr txBox="1"/>
      </xdr:nvSpPr>
      <xdr:spPr>
        <a:xfrm>
          <a:off x="7594111" y="1274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124610</xdr:rowOff>
    </xdr:from>
    <xdr:to>
      <xdr:col>36</xdr:col>
      <xdr:colOff>165100</xdr:colOff>
      <xdr:row>76</xdr:row>
      <xdr:rowOff>54759</xdr:rowOff>
    </xdr:to>
    <xdr:sp macro="" textlink="">
      <xdr:nvSpPr>
        <xdr:cNvPr id="429" name="楕円 428"/>
        <xdr:cNvSpPr/>
      </xdr:nvSpPr>
      <xdr:spPr>
        <a:xfrm>
          <a:off x="6921500" y="12983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71287</xdr:rowOff>
    </xdr:from>
    <xdr:ext cx="534377" cy="259045"/>
    <xdr:sp macro="" textlink="">
      <xdr:nvSpPr>
        <xdr:cNvPr id="430" name="テキスト ボックス 429"/>
        <xdr:cNvSpPr txBox="1"/>
      </xdr:nvSpPr>
      <xdr:spPr>
        <a:xfrm>
          <a:off x="6705111" y="127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140460</xdr:rowOff>
    </xdr:from>
    <xdr:to>
      <xdr:col>55</xdr:col>
      <xdr:colOff>0</xdr:colOff>
      <xdr:row>94</xdr:row>
      <xdr:rowOff>107536</xdr:rowOff>
    </xdr:to>
    <xdr:cxnSp macro="">
      <xdr:nvCxnSpPr>
        <xdr:cNvPr id="457" name="直線コネクタ 456"/>
        <xdr:cNvCxnSpPr/>
      </xdr:nvCxnSpPr>
      <xdr:spPr>
        <a:xfrm>
          <a:off x="9639300" y="16085310"/>
          <a:ext cx="838200" cy="13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140460</xdr:rowOff>
    </xdr:from>
    <xdr:to>
      <xdr:col>50</xdr:col>
      <xdr:colOff>114300</xdr:colOff>
      <xdr:row>94</xdr:row>
      <xdr:rowOff>127442</xdr:rowOff>
    </xdr:to>
    <xdr:cxnSp macro="">
      <xdr:nvCxnSpPr>
        <xdr:cNvPr id="460" name="直線コネクタ 459"/>
        <xdr:cNvCxnSpPr/>
      </xdr:nvCxnSpPr>
      <xdr:spPr>
        <a:xfrm flipV="1">
          <a:off x="8750300" y="16085310"/>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116387</xdr:rowOff>
    </xdr:from>
    <xdr:to>
      <xdr:col>45</xdr:col>
      <xdr:colOff>177800</xdr:colOff>
      <xdr:row>94</xdr:row>
      <xdr:rowOff>127442</xdr:rowOff>
    </xdr:to>
    <xdr:cxnSp macro="">
      <xdr:nvCxnSpPr>
        <xdr:cNvPr id="463" name="直線コネクタ 462"/>
        <xdr:cNvCxnSpPr/>
      </xdr:nvCxnSpPr>
      <xdr:spPr>
        <a:xfrm>
          <a:off x="7861300" y="16232687"/>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116387</xdr:rowOff>
    </xdr:from>
    <xdr:to>
      <xdr:col>41</xdr:col>
      <xdr:colOff>50800</xdr:colOff>
      <xdr:row>95</xdr:row>
      <xdr:rowOff>3161</xdr:rowOff>
    </xdr:to>
    <xdr:cxnSp macro="">
      <xdr:nvCxnSpPr>
        <xdr:cNvPr id="466" name="直線コネクタ 465"/>
        <xdr:cNvCxnSpPr/>
      </xdr:nvCxnSpPr>
      <xdr:spPr>
        <a:xfrm flipV="1">
          <a:off x="6972300" y="16232687"/>
          <a:ext cx="889000" cy="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56736</xdr:rowOff>
    </xdr:from>
    <xdr:to>
      <xdr:col>55</xdr:col>
      <xdr:colOff>50800</xdr:colOff>
      <xdr:row>94</xdr:row>
      <xdr:rowOff>158336</xdr:rowOff>
    </xdr:to>
    <xdr:sp macro="" textlink="">
      <xdr:nvSpPr>
        <xdr:cNvPr id="476" name="楕円 475"/>
        <xdr:cNvSpPr/>
      </xdr:nvSpPr>
      <xdr:spPr>
        <a:xfrm>
          <a:off x="10426700" y="161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79613</xdr:rowOff>
    </xdr:from>
    <xdr:ext cx="599010" cy="259045"/>
    <xdr:sp macro="" textlink="">
      <xdr:nvSpPr>
        <xdr:cNvPr id="477" name="土木費該当値テキスト"/>
        <xdr:cNvSpPr txBox="1"/>
      </xdr:nvSpPr>
      <xdr:spPr>
        <a:xfrm>
          <a:off x="10528300" y="1602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89660</xdr:rowOff>
    </xdr:from>
    <xdr:to>
      <xdr:col>50</xdr:col>
      <xdr:colOff>165100</xdr:colOff>
      <xdr:row>94</xdr:row>
      <xdr:rowOff>19810</xdr:rowOff>
    </xdr:to>
    <xdr:sp macro="" textlink="">
      <xdr:nvSpPr>
        <xdr:cNvPr id="478" name="楕円 477"/>
        <xdr:cNvSpPr/>
      </xdr:nvSpPr>
      <xdr:spPr>
        <a:xfrm>
          <a:off x="9588500" y="160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36337</xdr:rowOff>
    </xdr:from>
    <xdr:ext cx="599010" cy="259045"/>
    <xdr:sp macro="" textlink="">
      <xdr:nvSpPr>
        <xdr:cNvPr id="479" name="テキスト ボックス 478"/>
        <xdr:cNvSpPr txBox="1"/>
      </xdr:nvSpPr>
      <xdr:spPr>
        <a:xfrm>
          <a:off x="9339795" y="1580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76642</xdr:rowOff>
    </xdr:from>
    <xdr:to>
      <xdr:col>46</xdr:col>
      <xdr:colOff>38100</xdr:colOff>
      <xdr:row>95</xdr:row>
      <xdr:rowOff>6792</xdr:rowOff>
    </xdr:to>
    <xdr:sp macro="" textlink="">
      <xdr:nvSpPr>
        <xdr:cNvPr id="480" name="楕円 479"/>
        <xdr:cNvSpPr/>
      </xdr:nvSpPr>
      <xdr:spPr>
        <a:xfrm>
          <a:off x="8699500" y="161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23319</xdr:rowOff>
    </xdr:from>
    <xdr:ext cx="599010" cy="259045"/>
    <xdr:sp macro="" textlink="">
      <xdr:nvSpPr>
        <xdr:cNvPr id="481" name="テキスト ボックス 480"/>
        <xdr:cNvSpPr txBox="1"/>
      </xdr:nvSpPr>
      <xdr:spPr>
        <a:xfrm>
          <a:off x="8450795" y="1596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65587</xdr:rowOff>
    </xdr:from>
    <xdr:to>
      <xdr:col>41</xdr:col>
      <xdr:colOff>101600</xdr:colOff>
      <xdr:row>94</xdr:row>
      <xdr:rowOff>167187</xdr:rowOff>
    </xdr:to>
    <xdr:sp macro="" textlink="">
      <xdr:nvSpPr>
        <xdr:cNvPr id="482" name="楕円 481"/>
        <xdr:cNvSpPr/>
      </xdr:nvSpPr>
      <xdr:spPr>
        <a:xfrm>
          <a:off x="7810500" y="161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12264</xdr:rowOff>
    </xdr:from>
    <xdr:ext cx="599010" cy="259045"/>
    <xdr:sp macro="" textlink="">
      <xdr:nvSpPr>
        <xdr:cNvPr id="483" name="テキスト ボックス 482"/>
        <xdr:cNvSpPr txBox="1"/>
      </xdr:nvSpPr>
      <xdr:spPr>
        <a:xfrm>
          <a:off x="7561795" y="159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123811</xdr:rowOff>
    </xdr:from>
    <xdr:to>
      <xdr:col>36</xdr:col>
      <xdr:colOff>165100</xdr:colOff>
      <xdr:row>95</xdr:row>
      <xdr:rowOff>53961</xdr:rowOff>
    </xdr:to>
    <xdr:sp macro="" textlink="">
      <xdr:nvSpPr>
        <xdr:cNvPr id="484" name="楕円 483"/>
        <xdr:cNvSpPr/>
      </xdr:nvSpPr>
      <xdr:spPr>
        <a:xfrm>
          <a:off x="6921500" y="162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70488</xdr:rowOff>
    </xdr:from>
    <xdr:ext cx="599010" cy="259045"/>
    <xdr:sp macro="" textlink="">
      <xdr:nvSpPr>
        <xdr:cNvPr id="485" name="テキスト ボックス 484"/>
        <xdr:cNvSpPr txBox="1"/>
      </xdr:nvSpPr>
      <xdr:spPr>
        <a:xfrm>
          <a:off x="6672795" y="1601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171323</xdr:rowOff>
    </xdr:from>
    <xdr:to>
      <xdr:col>85</xdr:col>
      <xdr:colOff>127000</xdr:colOff>
      <xdr:row>37</xdr:row>
      <xdr:rowOff>16847</xdr:rowOff>
    </xdr:to>
    <xdr:cxnSp macro="">
      <xdr:nvCxnSpPr>
        <xdr:cNvPr id="515" name="直線コネクタ 514"/>
        <xdr:cNvCxnSpPr/>
      </xdr:nvCxnSpPr>
      <xdr:spPr>
        <a:xfrm>
          <a:off x="15481300" y="6172073"/>
          <a:ext cx="838200" cy="1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171323</xdr:rowOff>
    </xdr:from>
    <xdr:to>
      <xdr:col>81</xdr:col>
      <xdr:colOff>50800</xdr:colOff>
      <xdr:row>36</xdr:row>
      <xdr:rowOff>23533</xdr:rowOff>
    </xdr:to>
    <xdr:cxnSp macro="">
      <xdr:nvCxnSpPr>
        <xdr:cNvPr id="518" name="直線コネクタ 517"/>
        <xdr:cNvCxnSpPr/>
      </xdr:nvCxnSpPr>
      <xdr:spPr>
        <a:xfrm flipV="1">
          <a:off x="14592300" y="6172073"/>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43021</xdr:rowOff>
    </xdr:from>
    <xdr:to>
      <xdr:col>76</xdr:col>
      <xdr:colOff>114300</xdr:colOff>
      <xdr:row>36</xdr:row>
      <xdr:rowOff>23533</xdr:rowOff>
    </xdr:to>
    <xdr:cxnSp macro="">
      <xdr:nvCxnSpPr>
        <xdr:cNvPr id="521" name="直線コネクタ 520"/>
        <xdr:cNvCxnSpPr/>
      </xdr:nvCxnSpPr>
      <xdr:spPr>
        <a:xfrm>
          <a:off x="13703300" y="6043771"/>
          <a:ext cx="889000" cy="1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43021</xdr:rowOff>
    </xdr:from>
    <xdr:to>
      <xdr:col>71</xdr:col>
      <xdr:colOff>177800</xdr:colOff>
      <xdr:row>36</xdr:row>
      <xdr:rowOff>112687</xdr:rowOff>
    </xdr:to>
    <xdr:cxnSp macro="">
      <xdr:nvCxnSpPr>
        <xdr:cNvPr id="524" name="直線コネクタ 523"/>
        <xdr:cNvCxnSpPr/>
      </xdr:nvCxnSpPr>
      <xdr:spPr>
        <a:xfrm flipV="1">
          <a:off x="12814300" y="6043771"/>
          <a:ext cx="889000" cy="2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137497</xdr:rowOff>
    </xdr:from>
    <xdr:to>
      <xdr:col>85</xdr:col>
      <xdr:colOff>177800</xdr:colOff>
      <xdr:row>37</xdr:row>
      <xdr:rowOff>67647</xdr:rowOff>
    </xdr:to>
    <xdr:sp macro="" textlink="">
      <xdr:nvSpPr>
        <xdr:cNvPr id="534" name="楕円 533"/>
        <xdr:cNvSpPr/>
      </xdr:nvSpPr>
      <xdr:spPr>
        <a:xfrm>
          <a:off x="16268700" y="63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115924</xdr:rowOff>
    </xdr:from>
    <xdr:ext cx="534377" cy="259045"/>
    <xdr:sp macro="" textlink="">
      <xdr:nvSpPr>
        <xdr:cNvPr id="535" name="消防費該当値テキスト"/>
        <xdr:cNvSpPr txBox="1"/>
      </xdr:nvSpPr>
      <xdr:spPr>
        <a:xfrm>
          <a:off x="16370300" y="62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120523</xdr:rowOff>
    </xdr:from>
    <xdr:to>
      <xdr:col>81</xdr:col>
      <xdr:colOff>101600</xdr:colOff>
      <xdr:row>36</xdr:row>
      <xdr:rowOff>50673</xdr:rowOff>
    </xdr:to>
    <xdr:sp macro="" textlink="">
      <xdr:nvSpPr>
        <xdr:cNvPr id="536" name="楕円 535"/>
        <xdr:cNvSpPr/>
      </xdr:nvSpPr>
      <xdr:spPr>
        <a:xfrm>
          <a:off x="15430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67200</xdr:rowOff>
    </xdr:from>
    <xdr:ext cx="534377" cy="259045"/>
    <xdr:sp macro="" textlink="">
      <xdr:nvSpPr>
        <xdr:cNvPr id="537" name="テキスト ボックス 536"/>
        <xdr:cNvSpPr txBox="1"/>
      </xdr:nvSpPr>
      <xdr:spPr>
        <a:xfrm>
          <a:off x="15214111" y="58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144183</xdr:rowOff>
    </xdr:from>
    <xdr:to>
      <xdr:col>76</xdr:col>
      <xdr:colOff>165100</xdr:colOff>
      <xdr:row>36</xdr:row>
      <xdr:rowOff>74333</xdr:rowOff>
    </xdr:to>
    <xdr:sp macro="" textlink="">
      <xdr:nvSpPr>
        <xdr:cNvPr id="538" name="楕円 537"/>
        <xdr:cNvSpPr/>
      </xdr:nvSpPr>
      <xdr:spPr>
        <a:xfrm>
          <a:off x="14541500" y="6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90860</xdr:rowOff>
    </xdr:from>
    <xdr:ext cx="534377" cy="259045"/>
    <xdr:sp macro="" textlink="">
      <xdr:nvSpPr>
        <xdr:cNvPr id="539" name="テキスト ボックス 538"/>
        <xdr:cNvSpPr txBox="1"/>
      </xdr:nvSpPr>
      <xdr:spPr>
        <a:xfrm>
          <a:off x="14325111" y="59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163671</xdr:rowOff>
    </xdr:from>
    <xdr:to>
      <xdr:col>72</xdr:col>
      <xdr:colOff>38100</xdr:colOff>
      <xdr:row>35</xdr:row>
      <xdr:rowOff>93821</xdr:rowOff>
    </xdr:to>
    <xdr:sp macro="" textlink="">
      <xdr:nvSpPr>
        <xdr:cNvPr id="540" name="楕円 539"/>
        <xdr:cNvSpPr/>
      </xdr:nvSpPr>
      <xdr:spPr>
        <a:xfrm>
          <a:off x="13652500" y="59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110348</xdr:rowOff>
    </xdr:from>
    <xdr:ext cx="534377" cy="259045"/>
    <xdr:sp macro="" textlink="">
      <xdr:nvSpPr>
        <xdr:cNvPr id="541" name="テキスト ボックス 540"/>
        <xdr:cNvSpPr txBox="1"/>
      </xdr:nvSpPr>
      <xdr:spPr>
        <a:xfrm>
          <a:off x="13436111" y="5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61887</xdr:rowOff>
    </xdr:from>
    <xdr:to>
      <xdr:col>67</xdr:col>
      <xdr:colOff>101600</xdr:colOff>
      <xdr:row>36</xdr:row>
      <xdr:rowOff>163487</xdr:rowOff>
    </xdr:to>
    <xdr:sp macro="" textlink="">
      <xdr:nvSpPr>
        <xdr:cNvPr id="542" name="楕円 541"/>
        <xdr:cNvSpPr/>
      </xdr:nvSpPr>
      <xdr:spPr>
        <a:xfrm>
          <a:off x="12763500" y="62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8564</xdr:rowOff>
    </xdr:from>
    <xdr:ext cx="534377" cy="259045"/>
    <xdr:sp macro="" textlink="">
      <xdr:nvSpPr>
        <xdr:cNvPr id="543" name="テキスト ボックス 542"/>
        <xdr:cNvSpPr txBox="1"/>
      </xdr:nvSpPr>
      <xdr:spPr>
        <a:xfrm>
          <a:off x="12547111" y="60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83468</xdr:rowOff>
    </xdr:from>
    <xdr:to>
      <xdr:col>85</xdr:col>
      <xdr:colOff>127000</xdr:colOff>
      <xdr:row>57</xdr:row>
      <xdr:rowOff>97230</xdr:rowOff>
    </xdr:to>
    <xdr:cxnSp macro="">
      <xdr:nvCxnSpPr>
        <xdr:cNvPr id="574" name="直線コネクタ 573"/>
        <xdr:cNvCxnSpPr/>
      </xdr:nvCxnSpPr>
      <xdr:spPr>
        <a:xfrm>
          <a:off x="15481300" y="985611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34041</xdr:rowOff>
    </xdr:from>
    <xdr:to>
      <xdr:col>81</xdr:col>
      <xdr:colOff>50800</xdr:colOff>
      <xdr:row>57</xdr:row>
      <xdr:rowOff>83468</xdr:rowOff>
    </xdr:to>
    <xdr:cxnSp macro="">
      <xdr:nvCxnSpPr>
        <xdr:cNvPr id="577" name="直線コネクタ 576"/>
        <xdr:cNvCxnSpPr/>
      </xdr:nvCxnSpPr>
      <xdr:spPr>
        <a:xfrm>
          <a:off x="14592300" y="9635241"/>
          <a:ext cx="889000" cy="2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34041</xdr:rowOff>
    </xdr:from>
    <xdr:to>
      <xdr:col>76</xdr:col>
      <xdr:colOff>114300</xdr:colOff>
      <xdr:row>57</xdr:row>
      <xdr:rowOff>136134</xdr:rowOff>
    </xdr:to>
    <xdr:cxnSp macro="">
      <xdr:nvCxnSpPr>
        <xdr:cNvPr id="580" name="直線コネクタ 579"/>
        <xdr:cNvCxnSpPr/>
      </xdr:nvCxnSpPr>
      <xdr:spPr>
        <a:xfrm flipV="1">
          <a:off x="13703300" y="9635241"/>
          <a:ext cx="889000" cy="2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110988</xdr:rowOff>
    </xdr:from>
    <xdr:to>
      <xdr:col>71</xdr:col>
      <xdr:colOff>177800</xdr:colOff>
      <xdr:row>57</xdr:row>
      <xdr:rowOff>136134</xdr:rowOff>
    </xdr:to>
    <xdr:cxnSp macro="">
      <xdr:nvCxnSpPr>
        <xdr:cNvPr id="583" name="直線コネクタ 582"/>
        <xdr:cNvCxnSpPr/>
      </xdr:nvCxnSpPr>
      <xdr:spPr>
        <a:xfrm>
          <a:off x="12814300" y="98836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46430</xdr:rowOff>
    </xdr:from>
    <xdr:to>
      <xdr:col>85</xdr:col>
      <xdr:colOff>177800</xdr:colOff>
      <xdr:row>57</xdr:row>
      <xdr:rowOff>148030</xdr:rowOff>
    </xdr:to>
    <xdr:sp macro="" textlink="">
      <xdr:nvSpPr>
        <xdr:cNvPr id="593" name="楕円 592"/>
        <xdr:cNvSpPr/>
      </xdr:nvSpPr>
      <xdr:spPr>
        <a:xfrm>
          <a:off x="16268700" y="98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69307</xdr:rowOff>
    </xdr:from>
    <xdr:ext cx="599010" cy="259045"/>
    <xdr:sp macro="" textlink="">
      <xdr:nvSpPr>
        <xdr:cNvPr id="594" name="教育費該当値テキスト"/>
        <xdr:cNvSpPr txBox="1"/>
      </xdr:nvSpPr>
      <xdr:spPr>
        <a:xfrm>
          <a:off x="16370300" y="967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32668</xdr:rowOff>
    </xdr:from>
    <xdr:to>
      <xdr:col>81</xdr:col>
      <xdr:colOff>101600</xdr:colOff>
      <xdr:row>57</xdr:row>
      <xdr:rowOff>134268</xdr:rowOff>
    </xdr:to>
    <xdr:sp macro="" textlink="">
      <xdr:nvSpPr>
        <xdr:cNvPr id="595" name="楕円 594"/>
        <xdr:cNvSpPr/>
      </xdr:nvSpPr>
      <xdr:spPr>
        <a:xfrm>
          <a:off x="15430500" y="98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150795</xdr:rowOff>
    </xdr:from>
    <xdr:ext cx="599010" cy="259045"/>
    <xdr:sp macro="" textlink="">
      <xdr:nvSpPr>
        <xdr:cNvPr id="596" name="テキスト ボックス 595"/>
        <xdr:cNvSpPr txBox="1"/>
      </xdr:nvSpPr>
      <xdr:spPr>
        <a:xfrm>
          <a:off x="15181795" y="958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154691</xdr:rowOff>
    </xdr:from>
    <xdr:to>
      <xdr:col>76</xdr:col>
      <xdr:colOff>165100</xdr:colOff>
      <xdr:row>56</xdr:row>
      <xdr:rowOff>84841</xdr:rowOff>
    </xdr:to>
    <xdr:sp macro="" textlink="">
      <xdr:nvSpPr>
        <xdr:cNvPr id="597" name="楕円 596"/>
        <xdr:cNvSpPr/>
      </xdr:nvSpPr>
      <xdr:spPr>
        <a:xfrm>
          <a:off x="14541500" y="95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101368</xdr:rowOff>
    </xdr:from>
    <xdr:ext cx="599010" cy="259045"/>
    <xdr:sp macro="" textlink="">
      <xdr:nvSpPr>
        <xdr:cNvPr id="598" name="テキスト ボックス 597"/>
        <xdr:cNvSpPr txBox="1"/>
      </xdr:nvSpPr>
      <xdr:spPr>
        <a:xfrm>
          <a:off x="14292795" y="935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85334</xdr:rowOff>
    </xdr:from>
    <xdr:to>
      <xdr:col>72</xdr:col>
      <xdr:colOff>38100</xdr:colOff>
      <xdr:row>58</xdr:row>
      <xdr:rowOff>15484</xdr:rowOff>
    </xdr:to>
    <xdr:sp macro="" textlink="">
      <xdr:nvSpPr>
        <xdr:cNvPr id="599" name="楕円 598"/>
        <xdr:cNvSpPr/>
      </xdr:nvSpPr>
      <xdr:spPr>
        <a:xfrm>
          <a:off x="13652500" y="98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32011</xdr:rowOff>
    </xdr:from>
    <xdr:ext cx="534377" cy="259045"/>
    <xdr:sp macro="" textlink="">
      <xdr:nvSpPr>
        <xdr:cNvPr id="600" name="テキスト ボックス 599"/>
        <xdr:cNvSpPr txBox="1"/>
      </xdr:nvSpPr>
      <xdr:spPr>
        <a:xfrm>
          <a:off x="13436111" y="96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60188</xdr:rowOff>
    </xdr:from>
    <xdr:to>
      <xdr:col>67</xdr:col>
      <xdr:colOff>101600</xdr:colOff>
      <xdr:row>57</xdr:row>
      <xdr:rowOff>161788</xdr:rowOff>
    </xdr:to>
    <xdr:sp macro="" textlink="">
      <xdr:nvSpPr>
        <xdr:cNvPr id="601" name="楕円 600"/>
        <xdr:cNvSpPr/>
      </xdr:nvSpPr>
      <xdr:spPr>
        <a:xfrm>
          <a:off x="12763500" y="983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6865</xdr:rowOff>
    </xdr:from>
    <xdr:ext cx="599010" cy="259045"/>
    <xdr:sp macro="" textlink="">
      <xdr:nvSpPr>
        <xdr:cNvPr id="602" name="テキスト ボックス 601"/>
        <xdr:cNvSpPr txBox="1"/>
      </xdr:nvSpPr>
      <xdr:spPr>
        <a:xfrm>
          <a:off x="12514795" y="960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75791</xdr:rowOff>
    </xdr:from>
    <xdr:to>
      <xdr:col>85</xdr:col>
      <xdr:colOff>127000</xdr:colOff>
      <xdr:row>78</xdr:row>
      <xdr:rowOff>117633</xdr:rowOff>
    </xdr:to>
    <xdr:cxnSp macro="">
      <xdr:nvCxnSpPr>
        <xdr:cNvPr id="629" name="直線コネクタ 628"/>
        <xdr:cNvCxnSpPr/>
      </xdr:nvCxnSpPr>
      <xdr:spPr>
        <a:xfrm>
          <a:off x="15481300" y="13448891"/>
          <a:ext cx="8382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75791</xdr:rowOff>
    </xdr:from>
    <xdr:to>
      <xdr:col>81</xdr:col>
      <xdr:colOff>50800</xdr:colOff>
      <xdr:row>78</xdr:row>
      <xdr:rowOff>134739</xdr:rowOff>
    </xdr:to>
    <xdr:cxnSp macro="">
      <xdr:nvCxnSpPr>
        <xdr:cNvPr id="632" name="直線コネクタ 631"/>
        <xdr:cNvCxnSpPr/>
      </xdr:nvCxnSpPr>
      <xdr:spPr>
        <a:xfrm flipV="1">
          <a:off x="14592300" y="13448891"/>
          <a:ext cx="889000" cy="5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134739</xdr:rowOff>
    </xdr:from>
    <xdr:to>
      <xdr:col>76</xdr:col>
      <xdr:colOff>114300</xdr:colOff>
      <xdr:row>78</xdr:row>
      <xdr:rowOff>139700</xdr:rowOff>
    </xdr:to>
    <xdr:cxnSp macro="">
      <xdr:nvCxnSpPr>
        <xdr:cNvPr id="635" name="直線コネクタ 634"/>
        <xdr:cNvCxnSpPr/>
      </xdr:nvCxnSpPr>
      <xdr:spPr>
        <a:xfrm flipV="1">
          <a:off x="13703300" y="1350783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66833</xdr:rowOff>
    </xdr:from>
    <xdr:to>
      <xdr:col>85</xdr:col>
      <xdr:colOff>177800</xdr:colOff>
      <xdr:row>78</xdr:row>
      <xdr:rowOff>168433</xdr:rowOff>
    </xdr:to>
    <xdr:sp macro="" textlink="">
      <xdr:nvSpPr>
        <xdr:cNvPr id="648" name="楕円 647"/>
        <xdr:cNvSpPr/>
      </xdr:nvSpPr>
      <xdr:spPr>
        <a:xfrm>
          <a:off x="16268700" y="134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24991</xdr:rowOff>
    </xdr:from>
    <xdr:to>
      <xdr:col>81</xdr:col>
      <xdr:colOff>101600</xdr:colOff>
      <xdr:row>78</xdr:row>
      <xdr:rowOff>126591</xdr:rowOff>
    </xdr:to>
    <xdr:sp macro="" textlink="">
      <xdr:nvSpPr>
        <xdr:cNvPr id="650" name="楕円 649"/>
        <xdr:cNvSpPr/>
      </xdr:nvSpPr>
      <xdr:spPr>
        <a:xfrm>
          <a:off x="154305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143118</xdr:rowOff>
    </xdr:from>
    <xdr:ext cx="534377" cy="259045"/>
    <xdr:sp macro="" textlink="">
      <xdr:nvSpPr>
        <xdr:cNvPr id="651" name="テキスト ボックス 650"/>
        <xdr:cNvSpPr txBox="1"/>
      </xdr:nvSpPr>
      <xdr:spPr>
        <a:xfrm>
          <a:off x="1521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83939</xdr:rowOff>
    </xdr:from>
    <xdr:to>
      <xdr:col>76</xdr:col>
      <xdr:colOff>165100</xdr:colOff>
      <xdr:row>79</xdr:row>
      <xdr:rowOff>14089</xdr:rowOff>
    </xdr:to>
    <xdr:sp macro="" textlink="">
      <xdr:nvSpPr>
        <xdr:cNvPr id="652" name="楕円 651"/>
        <xdr:cNvSpPr/>
      </xdr:nvSpPr>
      <xdr:spPr>
        <a:xfrm>
          <a:off x="14541500" y="134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5216</xdr:rowOff>
    </xdr:from>
    <xdr:ext cx="469744" cy="259045"/>
    <xdr:sp macro="" textlink="">
      <xdr:nvSpPr>
        <xdr:cNvPr id="653" name="テキスト ボックス 652"/>
        <xdr:cNvSpPr txBox="1"/>
      </xdr:nvSpPr>
      <xdr:spPr>
        <a:xfrm>
          <a:off x="14357428" y="135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88302</xdr:rowOff>
    </xdr:from>
    <xdr:to>
      <xdr:col>85</xdr:col>
      <xdr:colOff>127000</xdr:colOff>
      <xdr:row>94</xdr:row>
      <xdr:rowOff>166532</xdr:rowOff>
    </xdr:to>
    <xdr:cxnSp macro="">
      <xdr:nvCxnSpPr>
        <xdr:cNvPr id="684" name="直線コネクタ 683"/>
        <xdr:cNvCxnSpPr/>
      </xdr:nvCxnSpPr>
      <xdr:spPr>
        <a:xfrm flipV="1">
          <a:off x="15481300" y="16204602"/>
          <a:ext cx="838200" cy="7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86139</xdr:rowOff>
    </xdr:from>
    <xdr:to>
      <xdr:col>81</xdr:col>
      <xdr:colOff>50800</xdr:colOff>
      <xdr:row>94</xdr:row>
      <xdr:rowOff>166532</xdr:rowOff>
    </xdr:to>
    <xdr:cxnSp macro="">
      <xdr:nvCxnSpPr>
        <xdr:cNvPr id="687" name="直線コネクタ 686"/>
        <xdr:cNvCxnSpPr/>
      </xdr:nvCxnSpPr>
      <xdr:spPr>
        <a:xfrm>
          <a:off x="14592300" y="16030989"/>
          <a:ext cx="889000" cy="2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86139</xdr:rowOff>
    </xdr:from>
    <xdr:to>
      <xdr:col>76</xdr:col>
      <xdr:colOff>114300</xdr:colOff>
      <xdr:row>93</xdr:row>
      <xdr:rowOff>142475</xdr:rowOff>
    </xdr:to>
    <xdr:cxnSp macro="">
      <xdr:nvCxnSpPr>
        <xdr:cNvPr id="690" name="直線コネクタ 689"/>
        <xdr:cNvCxnSpPr/>
      </xdr:nvCxnSpPr>
      <xdr:spPr>
        <a:xfrm flipV="1">
          <a:off x="13703300" y="16030989"/>
          <a:ext cx="889000" cy="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142475</xdr:rowOff>
    </xdr:from>
    <xdr:to>
      <xdr:col>71</xdr:col>
      <xdr:colOff>177800</xdr:colOff>
      <xdr:row>93</xdr:row>
      <xdr:rowOff>147861</xdr:rowOff>
    </xdr:to>
    <xdr:cxnSp macro="">
      <xdr:nvCxnSpPr>
        <xdr:cNvPr id="693" name="直線コネクタ 692"/>
        <xdr:cNvCxnSpPr/>
      </xdr:nvCxnSpPr>
      <xdr:spPr>
        <a:xfrm flipV="1">
          <a:off x="12814300" y="1608732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37502</xdr:rowOff>
    </xdr:from>
    <xdr:to>
      <xdr:col>85</xdr:col>
      <xdr:colOff>177800</xdr:colOff>
      <xdr:row>94</xdr:row>
      <xdr:rowOff>139102</xdr:rowOff>
    </xdr:to>
    <xdr:sp macro="" textlink="">
      <xdr:nvSpPr>
        <xdr:cNvPr id="703" name="楕円 702"/>
        <xdr:cNvSpPr/>
      </xdr:nvSpPr>
      <xdr:spPr>
        <a:xfrm>
          <a:off x="16268700" y="161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60379</xdr:rowOff>
    </xdr:from>
    <xdr:ext cx="599010" cy="259045"/>
    <xdr:sp macro="" textlink="">
      <xdr:nvSpPr>
        <xdr:cNvPr id="704" name="公債費該当値テキスト"/>
        <xdr:cNvSpPr txBox="1"/>
      </xdr:nvSpPr>
      <xdr:spPr>
        <a:xfrm>
          <a:off x="16370300" y="160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115732</xdr:rowOff>
    </xdr:from>
    <xdr:to>
      <xdr:col>81</xdr:col>
      <xdr:colOff>101600</xdr:colOff>
      <xdr:row>95</xdr:row>
      <xdr:rowOff>45882</xdr:rowOff>
    </xdr:to>
    <xdr:sp macro="" textlink="">
      <xdr:nvSpPr>
        <xdr:cNvPr id="705" name="楕円 704"/>
        <xdr:cNvSpPr/>
      </xdr:nvSpPr>
      <xdr:spPr>
        <a:xfrm>
          <a:off x="15430500" y="162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62409</xdr:rowOff>
    </xdr:from>
    <xdr:ext cx="599010" cy="259045"/>
    <xdr:sp macro="" textlink="">
      <xdr:nvSpPr>
        <xdr:cNvPr id="706" name="テキスト ボックス 705"/>
        <xdr:cNvSpPr txBox="1"/>
      </xdr:nvSpPr>
      <xdr:spPr>
        <a:xfrm>
          <a:off x="15181795" y="160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35339</xdr:rowOff>
    </xdr:from>
    <xdr:to>
      <xdr:col>76</xdr:col>
      <xdr:colOff>165100</xdr:colOff>
      <xdr:row>93</xdr:row>
      <xdr:rowOff>136939</xdr:rowOff>
    </xdr:to>
    <xdr:sp macro="" textlink="">
      <xdr:nvSpPr>
        <xdr:cNvPr id="707" name="楕円 706"/>
        <xdr:cNvSpPr/>
      </xdr:nvSpPr>
      <xdr:spPr>
        <a:xfrm>
          <a:off x="14541500" y="159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153466</xdr:rowOff>
    </xdr:from>
    <xdr:ext cx="599010" cy="259045"/>
    <xdr:sp macro="" textlink="">
      <xdr:nvSpPr>
        <xdr:cNvPr id="708" name="テキスト ボックス 707"/>
        <xdr:cNvSpPr txBox="1"/>
      </xdr:nvSpPr>
      <xdr:spPr>
        <a:xfrm>
          <a:off x="14292795" y="1575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91675</xdr:rowOff>
    </xdr:from>
    <xdr:to>
      <xdr:col>72</xdr:col>
      <xdr:colOff>38100</xdr:colOff>
      <xdr:row>94</xdr:row>
      <xdr:rowOff>21825</xdr:rowOff>
    </xdr:to>
    <xdr:sp macro="" textlink="">
      <xdr:nvSpPr>
        <xdr:cNvPr id="709" name="楕円 708"/>
        <xdr:cNvSpPr/>
      </xdr:nvSpPr>
      <xdr:spPr>
        <a:xfrm>
          <a:off x="13652500" y="160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38352</xdr:rowOff>
    </xdr:from>
    <xdr:ext cx="599010" cy="259045"/>
    <xdr:sp macro="" textlink="">
      <xdr:nvSpPr>
        <xdr:cNvPr id="710" name="テキスト ボックス 709"/>
        <xdr:cNvSpPr txBox="1"/>
      </xdr:nvSpPr>
      <xdr:spPr>
        <a:xfrm>
          <a:off x="13403795" y="158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97061</xdr:rowOff>
    </xdr:from>
    <xdr:to>
      <xdr:col>67</xdr:col>
      <xdr:colOff>101600</xdr:colOff>
      <xdr:row>94</xdr:row>
      <xdr:rowOff>27211</xdr:rowOff>
    </xdr:to>
    <xdr:sp macro="" textlink="">
      <xdr:nvSpPr>
        <xdr:cNvPr id="711" name="楕円 710"/>
        <xdr:cNvSpPr/>
      </xdr:nvSpPr>
      <xdr:spPr>
        <a:xfrm>
          <a:off x="12763500" y="160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43738</xdr:rowOff>
    </xdr:from>
    <xdr:ext cx="599010" cy="259045"/>
    <xdr:sp macro="" textlink="">
      <xdr:nvSpPr>
        <xdr:cNvPr id="712" name="テキスト ボックス 711"/>
        <xdr:cNvSpPr txBox="1"/>
      </xdr:nvSpPr>
      <xdr:spPr>
        <a:xfrm>
          <a:off x="12514795" y="1581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226,094</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円となっている。決算額全体でみると、民生費のうち老人福祉費に要する経費が多く、次に社会福祉費、児童福祉費の順となってます。</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120,028</a:t>
          </a:r>
          <a:r>
            <a:rPr kumimoji="1" lang="ja-JP" altLang="en-US" sz="1300">
              <a:latin typeface="ＭＳ Ｐゴシック" panose="020B0600070205080204" pitchFamily="50" charset="-128"/>
              <a:ea typeface="ＭＳ Ｐゴシック" panose="020B0600070205080204" pitchFamily="50" charset="-128"/>
            </a:rPr>
            <a:t>円と類似団体を大きく上回っています。大きな要因は国民健康保険病院の収益が悪化し、病院に対する補助金が多くなったためであります。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157,035</a:t>
          </a:r>
          <a:r>
            <a:rPr kumimoji="1" lang="ja-JP" altLang="en-US" sz="1300">
              <a:latin typeface="ＭＳ Ｐゴシック" panose="020B0600070205080204" pitchFamily="50" charset="-128"/>
              <a:ea typeface="ＭＳ Ｐゴシック" panose="020B0600070205080204" pitchFamily="50" charset="-128"/>
            </a:rPr>
            <a:t>円となっているが、昨年より減少したものの、港湾費があるため類似団体を上回ってます。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実質収支額は、前年度と比較して</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ポイント増となっており、財政調整基金残高については、平成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年度でほぼ同額だが、標準財政規模の減少により割合が増加しています。</a:t>
          </a:r>
        </a:p>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年度は、港湾事業債の繰上償還を行ったことにより実質単年度収支が増加しました。</a:t>
          </a:r>
        </a:p>
        <a:p>
          <a:r>
            <a:rPr kumimoji="1" lang="ja-JP" altLang="en-US" sz="1400">
              <a:latin typeface="ＭＳ ゴシック" pitchFamily="49" charset="-128"/>
              <a:ea typeface="ＭＳ ゴシック" pitchFamily="49" charset="-128"/>
            </a:rPr>
            <a:t>財政調整基金の残高は、近年増加している自然災害時に備えられるよう、地方税収の約７割ではあるが、前年度とほぼ同額を維持しています。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北海道広尾町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年度決算は国民健康保険病院事業会計で資金不足が生じ、赤字となっています。病院事業は経営状態が年々悪化しているため、経営形態を見直し、経営改善を図っていきます。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それ以外の会計は黒字の状態となっています。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7549934</v>
      </c>
      <c r="BO4" s="410"/>
      <c r="BP4" s="410"/>
      <c r="BQ4" s="410"/>
      <c r="BR4" s="410"/>
      <c r="BS4" s="410"/>
      <c r="BT4" s="410"/>
      <c r="BU4" s="411"/>
      <c r="BV4" s="409">
        <v>8793514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4.4000000000000004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7390830</v>
      </c>
      <c r="BO5" s="447"/>
      <c r="BP5" s="447"/>
      <c r="BQ5" s="447"/>
      <c r="BR5" s="447"/>
      <c r="BS5" s="447"/>
      <c r="BT5" s="447"/>
      <c r="BU5" s="448"/>
      <c r="BV5" s="446">
        <v>8577079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86.5</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159104</v>
      </c>
      <c r="BO6" s="447"/>
      <c r="BP6" s="447"/>
      <c r="BQ6" s="447"/>
      <c r="BR6" s="447"/>
      <c r="BS6" s="447"/>
      <c r="BT6" s="447"/>
      <c r="BU6" s="448"/>
      <c r="BV6" s="446">
        <v>216435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88.6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14867</v>
      </c>
      <c r="BO7" s="447"/>
      <c r="BP7" s="447"/>
      <c r="BQ7" s="447"/>
      <c r="BR7" s="447"/>
      <c r="BS7" s="447"/>
      <c r="BT7" s="447"/>
      <c r="BU7" s="448"/>
      <c r="BV7" s="446">
        <v>5641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4619917</v>
      </c>
      <c r="CU7" s="447"/>
      <c r="CV7" s="447"/>
      <c r="CW7" s="447"/>
      <c r="CX7" s="447"/>
      <c r="CY7" s="447"/>
      <c r="CZ7" s="447"/>
      <c r="DA7" s="448"/>
      <c r="DB7" s="446">
        <v>4761992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144237</v>
      </c>
      <c r="BO8" s="447"/>
      <c r="BP8" s="447"/>
      <c r="BQ8" s="447"/>
      <c r="BR8" s="447"/>
      <c r="BS8" s="447"/>
      <c r="BT8" s="447"/>
      <c r="BU8" s="448"/>
      <c r="BV8" s="446">
        <v>210794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0.21</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7030</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-66557</v>
      </c>
      <c r="BO9" s="447"/>
      <c r="BP9" s="447"/>
      <c r="BQ9" s="447"/>
      <c r="BR9" s="447"/>
      <c r="BS9" s="447"/>
      <c r="BT9" s="447"/>
      <c r="BU9" s="448"/>
      <c r="BV9" s="446">
        <v>11257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20.399999999999999</v>
      </c>
      <c r="CU9" s="444"/>
      <c r="CV9" s="444"/>
      <c r="CW9" s="444"/>
      <c r="CX9" s="444"/>
      <c r="CY9" s="444"/>
      <c r="CZ9" s="444"/>
      <c r="DA9" s="445"/>
      <c r="DB9" s="443">
        <v>17.8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7881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13</v>
      </c>
      <c r="BO10" s="447"/>
      <c r="BP10" s="447"/>
      <c r="BQ10" s="447"/>
      <c r="BR10" s="447"/>
      <c r="BS10" s="447"/>
      <c r="BT10" s="447"/>
      <c r="BU10" s="448"/>
      <c r="BV10" s="446">
        <v>17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7030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6990</v>
      </c>
      <c r="S13" s="528"/>
      <c r="T13" s="528"/>
      <c r="U13" s="528"/>
      <c r="V13" s="529"/>
      <c r="W13" s="462" t="s">
        <v>134</v>
      </c>
      <c r="X13" s="463"/>
      <c r="Y13" s="463"/>
      <c r="Z13" s="463"/>
      <c r="AA13" s="463"/>
      <c r="AB13" s="453"/>
      <c r="AC13" s="497">
        <v>808</v>
      </c>
      <c r="AD13" s="498"/>
      <c r="AE13" s="498"/>
      <c r="AF13" s="498"/>
      <c r="AG13" s="537"/>
      <c r="AH13" s="497">
        <v>935</v>
      </c>
      <c r="AI13" s="498"/>
      <c r="AJ13" s="498"/>
      <c r="AK13" s="498"/>
      <c r="AL13" s="499"/>
      <c r="AM13" s="475" t="s">
        <v>135</v>
      </c>
      <c r="AN13" s="476"/>
      <c r="AO13" s="476"/>
      <c r="AP13" s="476"/>
      <c r="AQ13" s="476"/>
      <c r="AR13" s="476"/>
      <c r="AS13" s="476"/>
      <c r="AT13" s="477"/>
      <c r="AU13" s="478" t="s">
        <v>115</v>
      </c>
      <c r="AV13" s="479"/>
      <c r="AW13" s="479"/>
      <c r="AX13" s="479"/>
      <c r="AY13" s="480" t="s">
        <v>136</v>
      </c>
      <c r="AZ13" s="481"/>
      <c r="BA13" s="481"/>
      <c r="BB13" s="481"/>
      <c r="BC13" s="481"/>
      <c r="BD13" s="481"/>
      <c r="BE13" s="481"/>
      <c r="BF13" s="481"/>
      <c r="BG13" s="481"/>
      <c r="BH13" s="481"/>
      <c r="BI13" s="481"/>
      <c r="BJ13" s="481"/>
      <c r="BK13" s="481"/>
      <c r="BL13" s="481"/>
      <c r="BM13" s="482"/>
      <c r="BN13" s="446">
        <v>-66544</v>
      </c>
      <c r="BO13" s="447"/>
      <c r="BP13" s="447"/>
      <c r="BQ13" s="447"/>
      <c r="BR13" s="447"/>
      <c r="BS13" s="447"/>
      <c r="BT13" s="447"/>
      <c r="BU13" s="448"/>
      <c r="BV13" s="446">
        <v>11274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9.4</v>
      </c>
      <c r="CU13" s="444"/>
      <c r="CV13" s="444"/>
      <c r="CW13" s="444"/>
      <c r="CX13" s="444"/>
      <c r="CY13" s="444"/>
      <c r="CZ13" s="444"/>
      <c r="DA13" s="445"/>
      <c r="DB13" s="443">
        <v>7.9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7179</v>
      </c>
      <c r="S14" s="528"/>
      <c r="T14" s="528"/>
      <c r="U14" s="528"/>
      <c r="V14" s="529"/>
      <c r="W14" s="436"/>
      <c r="X14" s="437"/>
      <c r="Y14" s="437"/>
      <c r="Z14" s="437"/>
      <c r="AA14" s="437"/>
      <c r="AB14" s="426"/>
      <c r="AC14" s="530">
        <v>23.1</v>
      </c>
      <c r="AD14" s="531"/>
      <c r="AE14" s="531"/>
      <c r="AF14" s="531"/>
      <c r="AG14" s="532"/>
      <c r="AH14" s="530">
        <v>23.2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79.2</v>
      </c>
      <c r="CU14" s="542"/>
      <c r="CV14" s="542"/>
      <c r="CW14" s="542"/>
      <c r="CX14" s="542"/>
      <c r="CY14" s="542"/>
      <c r="CZ14" s="542"/>
      <c r="DA14" s="543"/>
      <c r="DB14" s="541">
        <v>93.4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7144</v>
      </c>
      <c r="S15" s="528"/>
      <c r="T15" s="528"/>
      <c r="U15" s="528"/>
      <c r="V15" s="529"/>
      <c r="W15" s="462" t="s">
        <v>141</v>
      </c>
      <c r="X15" s="463"/>
      <c r="Y15" s="463"/>
      <c r="Z15" s="463"/>
      <c r="AA15" s="463"/>
      <c r="AB15" s="453"/>
      <c r="AC15" s="497">
        <v>753</v>
      </c>
      <c r="AD15" s="498"/>
      <c r="AE15" s="498"/>
      <c r="AF15" s="498"/>
      <c r="AG15" s="537"/>
      <c r="AH15" s="497">
        <v>935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969484</v>
      </c>
      <c r="BO15" s="410"/>
      <c r="BP15" s="410"/>
      <c r="BQ15" s="410"/>
      <c r="BR15" s="410"/>
      <c r="BS15" s="410"/>
      <c r="BT15" s="410"/>
      <c r="BU15" s="411"/>
      <c r="BV15" s="409">
        <v>955646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21.5</v>
      </c>
      <c r="AD16" s="531"/>
      <c r="AE16" s="531"/>
      <c r="AF16" s="531"/>
      <c r="AG16" s="532"/>
      <c r="AH16" s="530">
        <v>23.2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4190370</v>
      </c>
      <c r="BO16" s="447"/>
      <c r="BP16" s="447"/>
      <c r="BQ16" s="447"/>
      <c r="BR16" s="447"/>
      <c r="BS16" s="447"/>
      <c r="BT16" s="447"/>
      <c r="BU16" s="448"/>
      <c r="BV16" s="446">
        <v>4343826</v>
      </c>
      <c r="BW16" s="447"/>
      <c r="BX16" s="447"/>
      <c r="BY16" s="447"/>
      <c r="BZ16" s="447"/>
      <c r="CA16" s="447"/>
      <c r="CB16" s="447"/>
      <c r="CC16" s="448"/>
      <c r="CD16" s="180"/>
      <c r="CE16" s="553" t="s">
        <v>147</v>
      </c>
      <c r="CF16" s="553"/>
      <c r="CG16" s="553"/>
      <c r="CH16" s="553"/>
      <c r="CI16" s="553"/>
      <c r="CJ16" s="553"/>
      <c r="CK16" s="553"/>
      <c r="CL16" s="553"/>
      <c r="CM16" s="553"/>
      <c r="CN16" s="553"/>
      <c r="CO16" s="553"/>
      <c r="CP16" s="553"/>
      <c r="CQ16" s="553"/>
      <c r="CR16" s="553"/>
      <c r="CS16" s="554"/>
      <c r="CT16" s="443">
        <v>2.4</v>
      </c>
      <c r="CU16" s="444"/>
      <c r="CV16" s="444"/>
      <c r="CW16" s="444"/>
      <c r="CX16" s="444"/>
      <c r="CY16" s="444"/>
      <c r="CZ16" s="444"/>
      <c r="DA16" s="445"/>
      <c r="DB16" s="443" t="s">
        <v>124</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1943</v>
      </c>
      <c r="AD17" s="498"/>
      <c r="AE17" s="498"/>
      <c r="AF17" s="498"/>
      <c r="AG17" s="537"/>
      <c r="AH17" s="497">
        <v>2163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1214303</v>
      </c>
      <c r="BO17" s="447"/>
      <c r="BP17" s="447"/>
      <c r="BQ17" s="447"/>
      <c r="BR17" s="447"/>
      <c r="BS17" s="447"/>
      <c r="BT17" s="447"/>
      <c r="BU17" s="448"/>
      <c r="BV17" s="446">
        <v>1190425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596.54</v>
      </c>
      <c r="M18" s="559"/>
      <c r="N18" s="559"/>
      <c r="O18" s="559"/>
      <c r="P18" s="559"/>
      <c r="Q18" s="559"/>
      <c r="R18" s="560"/>
      <c r="S18" s="560"/>
      <c r="T18" s="560"/>
      <c r="U18" s="560"/>
      <c r="V18" s="561"/>
      <c r="W18" s="464"/>
      <c r="X18" s="465"/>
      <c r="Y18" s="465"/>
      <c r="Z18" s="465"/>
      <c r="AA18" s="465"/>
      <c r="AB18" s="456"/>
      <c r="AC18" s="562">
        <v>55.5</v>
      </c>
      <c r="AD18" s="563"/>
      <c r="AE18" s="563"/>
      <c r="AF18" s="563"/>
      <c r="AG18" s="564"/>
      <c r="AH18" s="562">
        <v>53.6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4013076</v>
      </c>
      <c r="BO18" s="447"/>
      <c r="BP18" s="447"/>
      <c r="BQ18" s="447"/>
      <c r="BR18" s="447"/>
      <c r="BS18" s="447"/>
      <c r="BT18" s="447"/>
      <c r="BU18" s="448"/>
      <c r="BV18" s="446">
        <v>4089385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5226457</v>
      </c>
      <c r="BO19" s="447"/>
      <c r="BP19" s="447"/>
      <c r="BQ19" s="447"/>
      <c r="BR19" s="447"/>
      <c r="BS19" s="447"/>
      <c r="BT19" s="447"/>
      <c r="BU19" s="448"/>
      <c r="BV19" s="446">
        <v>5402229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3157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13042008</v>
      </c>
      <c r="BO23" s="447"/>
      <c r="BP23" s="447"/>
      <c r="BQ23" s="447"/>
      <c r="BR23" s="447"/>
      <c r="BS23" s="447"/>
      <c r="BT23" s="447"/>
      <c r="BU23" s="448"/>
      <c r="BV23" s="446">
        <v>13411015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7400</v>
      </c>
      <c r="R24" s="498"/>
      <c r="S24" s="498"/>
      <c r="T24" s="498"/>
      <c r="U24" s="498"/>
      <c r="V24" s="537"/>
      <c r="W24" s="596"/>
      <c r="X24" s="584"/>
      <c r="Y24" s="585"/>
      <c r="Z24" s="496" t="s">
        <v>166</v>
      </c>
      <c r="AA24" s="476"/>
      <c r="AB24" s="476"/>
      <c r="AC24" s="476"/>
      <c r="AD24" s="476"/>
      <c r="AE24" s="476"/>
      <c r="AF24" s="476"/>
      <c r="AG24" s="477"/>
      <c r="AH24" s="497">
        <v>114</v>
      </c>
      <c r="AI24" s="498"/>
      <c r="AJ24" s="498"/>
      <c r="AK24" s="498"/>
      <c r="AL24" s="537"/>
      <c r="AM24" s="497">
        <v>331284</v>
      </c>
      <c r="AN24" s="498"/>
      <c r="AO24" s="498"/>
      <c r="AP24" s="498"/>
      <c r="AQ24" s="498"/>
      <c r="AR24" s="537"/>
      <c r="AS24" s="497">
        <v>2906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8524901</v>
      </c>
      <c r="BO24" s="447"/>
      <c r="BP24" s="447"/>
      <c r="BQ24" s="447"/>
      <c r="BR24" s="447"/>
      <c r="BS24" s="447"/>
      <c r="BT24" s="447"/>
      <c r="BU24" s="448"/>
      <c r="BV24" s="446">
        <v>8549529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6130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124</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138958</v>
      </c>
      <c r="BO25" s="410"/>
      <c r="BP25" s="410"/>
      <c r="BQ25" s="410"/>
      <c r="BR25" s="410"/>
      <c r="BS25" s="410"/>
      <c r="BT25" s="410"/>
      <c r="BU25" s="411"/>
      <c r="BV25" s="409">
        <v>203735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5580</v>
      </c>
      <c r="R26" s="498"/>
      <c r="S26" s="498"/>
      <c r="T26" s="498"/>
      <c r="U26" s="498"/>
      <c r="V26" s="537"/>
      <c r="W26" s="596"/>
      <c r="X26" s="584"/>
      <c r="Y26" s="585"/>
      <c r="Z26" s="496" t="s">
        <v>173</v>
      </c>
      <c r="AA26" s="606"/>
      <c r="AB26" s="606"/>
      <c r="AC26" s="606"/>
      <c r="AD26" s="606"/>
      <c r="AE26" s="606"/>
      <c r="AF26" s="606"/>
      <c r="AG26" s="607"/>
      <c r="AH26" s="497">
        <v>3</v>
      </c>
      <c r="AI26" s="498"/>
      <c r="AJ26" s="498"/>
      <c r="AK26" s="498"/>
      <c r="AL26" s="537"/>
      <c r="AM26" s="497">
        <v>10629</v>
      </c>
      <c r="AN26" s="498"/>
      <c r="AO26" s="498"/>
      <c r="AP26" s="498"/>
      <c r="AQ26" s="498"/>
      <c r="AR26" s="537"/>
      <c r="AS26" s="497">
        <v>3543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2940</v>
      </c>
      <c r="R27" s="498"/>
      <c r="S27" s="498"/>
      <c r="T27" s="498"/>
      <c r="U27" s="498"/>
      <c r="V27" s="537"/>
      <c r="W27" s="596"/>
      <c r="X27" s="584"/>
      <c r="Y27" s="585"/>
      <c r="Z27" s="496" t="s">
        <v>177</v>
      </c>
      <c r="AA27" s="476"/>
      <c r="AB27" s="476"/>
      <c r="AC27" s="476"/>
      <c r="AD27" s="476"/>
      <c r="AE27" s="476"/>
      <c r="AF27" s="476"/>
      <c r="AG27" s="477"/>
      <c r="AH27" s="497">
        <v>3</v>
      </c>
      <c r="AI27" s="498"/>
      <c r="AJ27" s="498"/>
      <c r="AK27" s="498"/>
      <c r="AL27" s="537"/>
      <c r="AM27" s="497">
        <v>9804</v>
      </c>
      <c r="AN27" s="498"/>
      <c r="AO27" s="498"/>
      <c r="AP27" s="498"/>
      <c r="AQ27" s="498"/>
      <c r="AR27" s="537"/>
      <c r="AS27" s="497">
        <v>3268</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124</v>
      </c>
      <c r="BO27" s="620"/>
      <c r="BP27" s="620"/>
      <c r="BQ27" s="620"/>
      <c r="BR27" s="620"/>
      <c r="BS27" s="620"/>
      <c r="BT27" s="620"/>
      <c r="BU27" s="621"/>
      <c r="BV27" s="619" t="s">
        <v>179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2350</v>
      </c>
      <c r="R28" s="498"/>
      <c r="S28" s="498"/>
      <c r="T28" s="498"/>
      <c r="U28" s="498"/>
      <c r="V28" s="537"/>
      <c r="W28" s="596"/>
      <c r="X28" s="584"/>
      <c r="Y28" s="585"/>
      <c r="Z28" s="496" t="s">
        <v>181</v>
      </c>
      <c r="AA28" s="476"/>
      <c r="AB28" s="476"/>
      <c r="AC28" s="476"/>
      <c r="AD28" s="476"/>
      <c r="AE28" s="476"/>
      <c r="AF28" s="476"/>
      <c r="AG28" s="477"/>
      <c r="AH28" s="497">
        <v>1</v>
      </c>
      <c r="AI28" s="498"/>
      <c r="AJ28" s="498"/>
      <c r="AK28" s="498"/>
      <c r="AL28" s="537"/>
      <c r="AM28" s="497" t="s">
        <v>182</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683979</v>
      </c>
      <c r="BO28" s="410"/>
      <c r="BP28" s="410"/>
      <c r="BQ28" s="410"/>
      <c r="BR28" s="410"/>
      <c r="BS28" s="410"/>
      <c r="BT28" s="410"/>
      <c r="BU28" s="411"/>
      <c r="BV28" s="409">
        <v>683966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11</v>
      </c>
      <c r="M29" s="498"/>
      <c r="N29" s="498"/>
      <c r="O29" s="498"/>
      <c r="P29" s="537"/>
      <c r="Q29" s="497">
        <v>1850</v>
      </c>
      <c r="R29" s="498"/>
      <c r="S29" s="498"/>
      <c r="T29" s="498"/>
      <c r="U29" s="498"/>
      <c r="V29" s="537"/>
      <c r="W29" s="597"/>
      <c r="X29" s="598"/>
      <c r="Y29" s="599"/>
      <c r="Z29" s="496" t="s">
        <v>185</v>
      </c>
      <c r="AA29" s="476"/>
      <c r="AB29" s="476"/>
      <c r="AC29" s="476"/>
      <c r="AD29" s="476"/>
      <c r="AE29" s="476"/>
      <c r="AF29" s="476"/>
      <c r="AG29" s="477"/>
      <c r="AH29" s="497">
        <v>118</v>
      </c>
      <c r="AI29" s="498"/>
      <c r="AJ29" s="498"/>
      <c r="AK29" s="498"/>
      <c r="AL29" s="537"/>
      <c r="AM29" s="497">
        <v>343804</v>
      </c>
      <c r="AN29" s="498"/>
      <c r="AO29" s="498"/>
      <c r="AP29" s="498"/>
      <c r="AQ29" s="498"/>
      <c r="AR29" s="537"/>
      <c r="AS29" s="497">
        <v>2914</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1077419</v>
      </c>
      <c r="BO29" s="447"/>
      <c r="BP29" s="447"/>
      <c r="BQ29" s="447"/>
      <c r="BR29" s="447"/>
      <c r="BS29" s="447"/>
      <c r="BT29" s="447"/>
      <c r="BU29" s="448"/>
      <c r="BV29" s="446">
        <v>929515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1218779</v>
      </c>
      <c r="BO30" s="620"/>
      <c r="BP30" s="620"/>
      <c r="BQ30" s="620"/>
      <c r="BR30" s="620"/>
      <c r="BS30" s="620"/>
      <c r="BT30" s="620"/>
      <c r="BU30" s="621"/>
      <c r="BV30" s="619">
        <v>1210496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195</v>
      </c>
      <c r="X33" s="435"/>
      <c r="Y33" s="435"/>
      <c r="Z33" s="435"/>
      <c r="AA33" s="435"/>
      <c r="AB33" s="435"/>
      <c r="AC33" s="435"/>
      <c r="AD33" s="435"/>
      <c r="AE33" s="435"/>
      <c r="AF33" s="435"/>
      <c r="AG33" s="435"/>
      <c r="AH33" s="435"/>
      <c r="AI33" s="435"/>
      <c r="AJ33" s="435"/>
      <c r="AK33" s="435"/>
      <c r="AL33" s="195"/>
      <c r="AM33" s="470" t="s">
        <v>194</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196</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とかち広域消防事務組合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広尾町水産加工排水処理公社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国民健康保険病院事業会計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十勝環境複合事務組合（一般会計）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広尾産業流通振興公社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IF('各会計、関係団体の財政状況及び健全化判断比率'!B36="","",'各会計、関係団体の財政状況及び健全化判断比率'!B36)</f>
        <v>港湾管理特別会計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南十勝複合事務組合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十勝圏複合事務組合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ryHR6jpokGHq2nRZ1ALvDKqd+HD204moFvez74MqqKxsaBzErOfCFSjkJ3GjzuamEPrMrNMqgZwNw+6IIywOaA==" saltValue="c7zq2bZDMUJylxZilhQK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7" t="s">
        <v>557</v>
      </c>
      <c r="D34" s="1227"/>
      <c r="E34" s="1228"/>
      <c r="F34" s="32">
        <v>0.85</v>
      </c>
      <c r="G34" s="33">
        <v>1.54</v>
      </c>
      <c r="H34" s="33">
        <v>0.65</v>
      </c>
      <c r="I34" s="33">
        <v>0</v>
      </c>
      <c r="J34" s="34" t="s">
        <v>558</v>
      </c>
      <c r="K34" s="22"/>
      <c r="L34" s="22"/>
      <c r="M34" s="22"/>
      <c r="N34" s="22"/>
      <c r="O34" s="22"/>
      <c r="P34" s="22"/>
    </row>
    <row r="35" spans="1:16" ht="39" customHeight="1">
      <c r="A35" s="22"/>
      <c r="B35" s="35"/>
      <c r="C35" s="1221" t="s">
        <v>559</v>
      </c>
      <c r="D35" s="1222"/>
      <c r="E35" s="1223"/>
      <c r="F35" s="36">
        <v>37.64</v>
      </c>
      <c r="G35" s="37">
        <v>39.31</v>
      </c>
      <c r="H35" s="37">
        <v>35.78</v>
      </c>
      <c r="I35" s="37">
        <v>37.729999999999997</v>
      </c>
      <c r="J35" s="38">
        <v>43.47</v>
      </c>
      <c r="K35" s="22"/>
      <c r="L35" s="22"/>
      <c r="M35" s="22"/>
      <c r="N35" s="22"/>
      <c r="O35" s="22"/>
      <c r="P35" s="22"/>
    </row>
    <row r="36" spans="1:16" ht="39" customHeight="1">
      <c r="A36" s="22"/>
      <c r="B36" s="35"/>
      <c r="C36" s="1221" t="s">
        <v>560</v>
      </c>
      <c r="D36" s="1222"/>
      <c r="E36" s="1223"/>
      <c r="F36" s="36">
        <v>3.79</v>
      </c>
      <c r="G36" s="37">
        <v>4.08</v>
      </c>
      <c r="H36" s="37">
        <v>3.96</v>
      </c>
      <c r="I36" s="37">
        <v>4.18</v>
      </c>
      <c r="J36" s="38">
        <v>3.86</v>
      </c>
      <c r="K36" s="22"/>
      <c r="L36" s="22"/>
      <c r="M36" s="22"/>
      <c r="N36" s="22"/>
      <c r="O36" s="22"/>
      <c r="P36" s="22"/>
    </row>
    <row r="37" spans="1:16" ht="39" customHeight="1">
      <c r="A37" s="22"/>
      <c r="B37" s="35"/>
      <c r="C37" s="1221" t="s">
        <v>561</v>
      </c>
      <c r="D37" s="1222"/>
      <c r="E37" s="1223"/>
      <c r="F37" s="36">
        <v>3.22</v>
      </c>
      <c r="G37" s="37">
        <v>3.45</v>
      </c>
      <c r="H37" s="37">
        <v>4</v>
      </c>
      <c r="I37" s="37">
        <v>4.42</v>
      </c>
      <c r="J37" s="38">
        <v>3.12</v>
      </c>
      <c r="K37" s="22"/>
      <c r="L37" s="22"/>
      <c r="M37" s="22"/>
      <c r="N37" s="22"/>
      <c r="O37" s="22"/>
      <c r="P37" s="22"/>
    </row>
    <row r="38" spans="1:16" ht="39" customHeight="1">
      <c r="A38" s="22"/>
      <c r="B38" s="35"/>
      <c r="C38" s="1221" t="s">
        <v>562</v>
      </c>
      <c r="D38" s="1222"/>
      <c r="E38" s="1223"/>
      <c r="F38" s="36">
        <v>0.14000000000000001</v>
      </c>
      <c r="G38" s="37">
        <v>0.26</v>
      </c>
      <c r="H38" s="37">
        <v>0.33</v>
      </c>
      <c r="I38" s="37">
        <v>0.44</v>
      </c>
      <c r="J38" s="38">
        <v>0.62</v>
      </c>
      <c r="K38" s="22"/>
      <c r="L38" s="22"/>
      <c r="M38" s="22"/>
      <c r="N38" s="22"/>
      <c r="O38" s="22"/>
      <c r="P38" s="22"/>
    </row>
    <row r="39" spans="1:16" ht="39" customHeight="1">
      <c r="A39" s="22"/>
      <c r="B39" s="35"/>
      <c r="C39" s="1221" t="s">
        <v>563</v>
      </c>
      <c r="D39" s="1222"/>
      <c r="E39" s="1223"/>
      <c r="F39" s="36">
        <v>0.02</v>
      </c>
      <c r="G39" s="37">
        <v>0.13</v>
      </c>
      <c r="H39" s="37">
        <v>0.09</v>
      </c>
      <c r="I39" s="37">
        <v>0.02</v>
      </c>
      <c r="J39" s="38">
        <v>0.08</v>
      </c>
      <c r="K39" s="22"/>
      <c r="L39" s="22"/>
      <c r="M39" s="22"/>
      <c r="N39" s="22"/>
      <c r="O39" s="22"/>
      <c r="P39" s="22"/>
    </row>
    <row r="40" spans="1:16" ht="39" customHeight="1">
      <c r="A40" s="22"/>
      <c r="B40" s="35"/>
      <c r="C40" s="1221" t="s">
        <v>564</v>
      </c>
      <c r="D40" s="1222"/>
      <c r="E40" s="1223"/>
      <c r="F40" s="36">
        <v>0.01</v>
      </c>
      <c r="G40" s="37">
        <v>0.02</v>
      </c>
      <c r="H40" s="37">
        <v>0.02</v>
      </c>
      <c r="I40" s="37">
        <v>0.04</v>
      </c>
      <c r="J40" s="38">
        <v>0.06</v>
      </c>
      <c r="K40" s="22"/>
      <c r="L40" s="22"/>
      <c r="M40" s="22"/>
      <c r="N40" s="22"/>
      <c r="O40" s="22"/>
      <c r="P40" s="22"/>
    </row>
    <row r="41" spans="1:16" ht="39" customHeight="1">
      <c r="A41" s="22"/>
      <c r="B41" s="35"/>
      <c r="C41" s="1221" t="s">
        <v>565</v>
      </c>
      <c r="D41" s="1222"/>
      <c r="E41" s="1223"/>
      <c r="F41" s="36">
        <v>7.0000000000000007E-2</v>
      </c>
      <c r="G41" s="37">
        <v>0.03</v>
      </c>
      <c r="H41" s="37">
        <v>0.04</v>
      </c>
      <c r="I41" s="37">
        <v>0.05</v>
      </c>
      <c r="J41" s="38">
        <v>0.04</v>
      </c>
      <c r="K41" s="22"/>
      <c r="L41" s="22"/>
      <c r="M41" s="22"/>
      <c r="N41" s="22"/>
      <c r="O41" s="22"/>
      <c r="P41" s="22"/>
    </row>
    <row r="42" spans="1:16" ht="39" customHeight="1">
      <c r="A42" s="22"/>
      <c r="B42" s="39"/>
      <c r="C42" s="1221" t="s">
        <v>566</v>
      </c>
      <c r="D42" s="1222"/>
      <c r="E42" s="1223"/>
      <c r="F42" s="36" t="s">
        <v>508</v>
      </c>
      <c r="G42" s="37" t="s">
        <v>508</v>
      </c>
      <c r="H42" s="37" t="s">
        <v>508</v>
      </c>
      <c r="I42" s="37" t="s">
        <v>508</v>
      </c>
      <c r="J42" s="38" t="s">
        <v>508</v>
      </c>
      <c r="K42" s="22"/>
      <c r="L42" s="22"/>
      <c r="M42" s="22"/>
      <c r="N42" s="22"/>
      <c r="O42" s="22"/>
      <c r="P42" s="22"/>
    </row>
    <row r="43" spans="1:16" ht="39" customHeight="1" thickBot="1">
      <c r="A43" s="22"/>
      <c r="B43" s="40"/>
      <c r="C43" s="1224" t="s">
        <v>567</v>
      </c>
      <c r="D43" s="1225"/>
      <c r="E43" s="1226"/>
      <c r="F43" s="41">
        <v>0</v>
      </c>
      <c r="G43" s="42">
        <v>0</v>
      </c>
      <c r="H43" s="42">
        <v>0</v>
      </c>
      <c r="I43" s="42">
        <v>0.01</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a6yy+IHnVRyhfh9AzzLLZoIU1A1FG1pgj1utixcD70EVEaJWoZsrXJWWitqSdVKYbNjwani7wDeoS6xRFSUQ==" saltValue="duAYD8ActwC2EaTXWE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7" t="s">
        <v>11</v>
      </c>
      <c r="C45" s="1238"/>
      <c r="D45" s="58"/>
      <c r="E45" s="1243" t="s">
        <v>12</v>
      </c>
      <c r="F45" s="1243"/>
      <c r="G45" s="1243"/>
      <c r="H45" s="1243"/>
      <c r="I45" s="1243"/>
      <c r="J45" s="1244"/>
      <c r="K45" s="59">
        <v>1054</v>
      </c>
      <c r="L45" s="60">
        <v>1036</v>
      </c>
      <c r="M45" s="60">
        <v>880</v>
      </c>
      <c r="N45" s="60">
        <v>942</v>
      </c>
      <c r="O45" s="61">
        <v>939</v>
      </c>
      <c r="P45" s="48"/>
      <c r="Q45" s="48"/>
      <c r="R45" s="48"/>
      <c r="S45" s="48"/>
      <c r="T45" s="48"/>
      <c r="U45" s="48"/>
    </row>
    <row r="46" spans="1:21" ht="30.75" customHeight="1">
      <c r="A46" s="48"/>
      <c r="B46" s="1239"/>
      <c r="C46" s="1240"/>
      <c r="D46" s="62"/>
      <c r="E46" s="1231" t="s">
        <v>13</v>
      </c>
      <c r="F46" s="1231"/>
      <c r="G46" s="1231"/>
      <c r="H46" s="1231"/>
      <c r="I46" s="1231"/>
      <c r="J46" s="1232"/>
      <c r="K46" s="63" t="s">
        <v>508</v>
      </c>
      <c r="L46" s="64" t="s">
        <v>508</v>
      </c>
      <c r="M46" s="64" t="s">
        <v>508</v>
      </c>
      <c r="N46" s="64">
        <v>48</v>
      </c>
      <c r="O46" s="65">
        <v>88</v>
      </c>
      <c r="P46" s="48"/>
      <c r="Q46" s="48"/>
      <c r="R46" s="48"/>
      <c r="S46" s="48"/>
      <c r="T46" s="48"/>
      <c r="U46" s="48"/>
    </row>
    <row r="47" spans="1:21" ht="30.75" customHeight="1">
      <c r="A47" s="48"/>
      <c r="B47" s="1239"/>
      <c r="C47" s="1240"/>
      <c r="D47" s="62"/>
      <c r="E47" s="1231" t="s">
        <v>14</v>
      </c>
      <c r="F47" s="1231"/>
      <c r="G47" s="1231"/>
      <c r="H47" s="1231"/>
      <c r="I47" s="1231"/>
      <c r="J47" s="1232"/>
      <c r="K47" s="63">
        <v>297</v>
      </c>
      <c r="L47" s="64">
        <v>297</v>
      </c>
      <c r="M47" s="64">
        <v>178</v>
      </c>
      <c r="N47" s="64">
        <v>178</v>
      </c>
      <c r="O47" s="65">
        <v>171</v>
      </c>
      <c r="P47" s="48"/>
      <c r="Q47" s="48"/>
      <c r="R47" s="48"/>
      <c r="S47" s="48"/>
      <c r="T47" s="48"/>
      <c r="U47" s="48"/>
    </row>
    <row r="48" spans="1:21" ht="30.75" customHeight="1">
      <c r="A48" s="48"/>
      <c r="B48" s="1239"/>
      <c r="C48" s="1240"/>
      <c r="D48" s="62"/>
      <c r="E48" s="1231" t="s">
        <v>15</v>
      </c>
      <c r="F48" s="1231"/>
      <c r="G48" s="1231"/>
      <c r="H48" s="1231"/>
      <c r="I48" s="1231"/>
      <c r="J48" s="1232"/>
      <c r="K48" s="63">
        <v>296</v>
      </c>
      <c r="L48" s="64">
        <v>290</v>
      </c>
      <c r="M48" s="64">
        <v>285</v>
      </c>
      <c r="N48" s="64">
        <v>289</v>
      </c>
      <c r="O48" s="65">
        <v>298</v>
      </c>
      <c r="P48" s="48"/>
      <c r="Q48" s="48"/>
      <c r="R48" s="48"/>
      <c r="S48" s="48"/>
      <c r="T48" s="48"/>
      <c r="U48" s="48"/>
    </row>
    <row r="49" spans="1:21" ht="30.75" customHeight="1">
      <c r="A49" s="48"/>
      <c r="B49" s="1239"/>
      <c r="C49" s="1240"/>
      <c r="D49" s="62"/>
      <c r="E49" s="1231" t="s">
        <v>16</v>
      </c>
      <c r="F49" s="1231"/>
      <c r="G49" s="1231"/>
      <c r="H49" s="1231"/>
      <c r="I49" s="1231"/>
      <c r="J49" s="1232"/>
      <c r="K49" s="63">
        <v>40</v>
      </c>
      <c r="L49" s="64">
        <v>29</v>
      </c>
      <c r="M49" s="64">
        <v>30</v>
      </c>
      <c r="N49" s="64">
        <v>1</v>
      </c>
      <c r="O49" s="65">
        <v>0</v>
      </c>
      <c r="P49" s="48"/>
      <c r="Q49" s="48"/>
      <c r="R49" s="48"/>
      <c r="S49" s="48"/>
      <c r="T49" s="48"/>
      <c r="U49" s="48"/>
    </row>
    <row r="50" spans="1:21" ht="30.75" customHeight="1">
      <c r="A50" s="48"/>
      <c r="B50" s="1239"/>
      <c r="C50" s="1240"/>
      <c r="D50" s="62"/>
      <c r="E50" s="1231" t="s">
        <v>17</v>
      </c>
      <c r="F50" s="1231"/>
      <c r="G50" s="1231"/>
      <c r="H50" s="1231"/>
      <c r="I50" s="1231"/>
      <c r="J50" s="1232"/>
      <c r="K50" s="63" t="s">
        <v>508</v>
      </c>
      <c r="L50" s="64" t="s">
        <v>508</v>
      </c>
      <c r="M50" s="64" t="s">
        <v>508</v>
      </c>
      <c r="N50" s="64" t="s">
        <v>508</v>
      </c>
      <c r="O50" s="65" t="s">
        <v>508</v>
      </c>
      <c r="P50" s="48"/>
      <c r="Q50" s="48"/>
      <c r="R50" s="48"/>
      <c r="S50" s="48"/>
      <c r="T50" s="48"/>
      <c r="U50" s="48"/>
    </row>
    <row r="51" spans="1:21" ht="30.75" customHeight="1">
      <c r="A51" s="48"/>
      <c r="B51" s="1241"/>
      <c r="C51" s="1242"/>
      <c r="D51" s="66"/>
      <c r="E51" s="1231" t="s">
        <v>18</v>
      </c>
      <c r="F51" s="1231"/>
      <c r="G51" s="1231"/>
      <c r="H51" s="1231"/>
      <c r="I51" s="1231"/>
      <c r="J51" s="1232"/>
      <c r="K51" s="63">
        <v>0</v>
      </c>
      <c r="L51" s="64">
        <v>0</v>
      </c>
      <c r="M51" s="64">
        <v>0</v>
      </c>
      <c r="N51" s="64">
        <v>0</v>
      </c>
      <c r="O51" s="65">
        <v>0</v>
      </c>
      <c r="P51" s="48"/>
      <c r="Q51" s="48"/>
      <c r="R51" s="48"/>
      <c r="S51" s="48"/>
      <c r="T51" s="48"/>
      <c r="U51" s="48"/>
    </row>
    <row r="52" spans="1:21" ht="30.75" customHeight="1">
      <c r="A52" s="48"/>
      <c r="B52" s="1229" t="s">
        <v>19</v>
      </c>
      <c r="C52" s="1230"/>
      <c r="D52" s="66"/>
      <c r="E52" s="1231" t="s">
        <v>20</v>
      </c>
      <c r="F52" s="1231"/>
      <c r="G52" s="1231"/>
      <c r="H52" s="1231"/>
      <c r="I52" s="1231"/>
      <c r="J52" s="1232"/>
      <c r="K52" s="63">
        <v>1299</v>
      </c>
      <c r="L52" s="64">
        <v>1299</v>
      </c>
      <c r="M52" s="64">
        <v>1180</v>
      </c>
      <c r="N52" s="64">
        <v>1096</v>
      </c>
      <c r="O52" s="65">
        <v>985</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388</v>
      </c>
      <c r="L53" s="69">
        <v>353</v>
      </c>
      <c r="M53" s="69">
        <v>193</v>
      </c>
      <c r="N53" s="69">
        <v>362</v>
      </c>
      <c r="O53" s="70">
        <v>511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50WfedrmAxwGLNuaWFi17BsD2NBVaG1ayOmjTNaLug/5s3VcWIHgHdWqhVO3cWjT8YYejiDdxRN8oUwMVQYw==" saltValue="iXgK3XvcIZK7yB23lSp9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5" t="s">
        <v>24</v>
      </c>
      <c r="C41" s="1246"/>
      <c r="D41" s="81"/>
      <c r="E41" s="1251" t="s">
        <v>25</v>
      </c>
      <c r="F41" s="1251"/>
      <c r="G41" s="1251"/>
      <c r="H41" s="1252"/>
      <c r="I41" s="82">
        <v>14361</v>
      </c>
      <c r="J41" s="83">
        <v>14983</v>
      </c>
      <c r="K41" s="83">
        <v>13156</v>
      </c>
      <c r="L41" s="83">
        <v>13411</v>
      </c>
      <c r="M41" s="84">
        <v>13042</v>
      </c>
    </row>
    <row r="42" spans="2:13" ht="27.75" customHeight="1">
      <c r="B42" s="1247"/>
      <c r="C42" s="1248"/>
      <c r="D42" s="85"/>
      <c r="E42" s="1253" t="s">
        <v>26</v>
      </c>
      <c r="F42" s="1253"/>
      <c r="G42" s="1253"/>
      <c r="H42" s="1254"/>
      <c r="I42" s="86">
        <v>76</v>
      </c>
      <c r="J42" s="87">
        <v>60</v>
      </c>
      <c r="K42" s="87">
        <v>44</v>
      </c>
      <c r="L42" s="87">
        <v>29</v>
      </c>
      <c r="M42" s="88">
        <v>13</v>
      </c>
    </row>
    <row r="43" spans="2:13" ht="27.75" customHeight="1">
      <c r="B43" s="1247"/>
      <c r="C43" s="1248"/>
      <c r="D43" s="85"/>
      <c r="E43" s="1253" t="s">
        <v>27</v>
      </c>
      <c r="F43" s="1253"/>
      <c r="G43" s="1253"/>
      <c r="H43" s="1254"/>
      <c r="I43" s="86">
        <v>3033</v>
      </c>
      <c r="J43" s="87">
        <v>2929</v>
      </c>
      <c r="K43" s="87">
        <v>2876</v>
      </c>
      <c r="L43" s="87">
        <v>2543</v>
      </c>
      <c r="M43" s="88">
        <v>2409</v>
      </c>
    </row>
    <row r="44" spans="2:13" ht="27.75" customHeight="1">
      <c r="B44" s="1247"/>
      <c r="C44" s="1248"/>
      <c r="D44" s="85"/>
      <c r="E44" s="1253" t="s">
        <v>28</v>
      </c>
      <c r="F44" s="1253"/>
      <c r="G44" s="1253"/>
      <c r="H44" s="1254"/>
      <c r="I44" s="86">
        <v>203</v>
      </c>
      <c r="J44" s="87">
        <v>207</v>
      </c>
      <c r="K44" s="87">
        <v>219</v>
      </c>
      <c r="L44" s="87">
        <v>22</v>
      </c>
      <c r="M44" s="88">
        <v>22</v>
      </c>
    </row>
    <row r="45" spans="2:13" ht="27.75" customHeight="1">
      <c r="B45" s="1247"/>
      <c r="C45" s="1248"/>
      <c r="D45" s="85"/>
      <c r="E45" s="1253" t="s">
        <v>29</v>
      </c>
      <c r="F45" s="1253"/>
      <c r="G45" s="1253"/>
      <c r="H45" s="1254"/>
      <c r="I45" s="86">
        <v>1119</v>
      </c>
      <c r="J45" s="87">
        <v>967</v>
      </c>
      <c r="K45" s="87">
        <v>838</v>
      </c>
      <c r="L45" s="87">
        <v>840</v>
      </c>
      <c r="M45" s="88">
        <v>844</v>
      </c>
    </row>
    <row r="46" spans="2:13" ht="27.75" customHeight="1">
      <c r="B46" s="1247"/>
      <c r="C46" s="1248"/>
      <c r="D46" s="89"/>
      <c r="E46" s="1253" t="s">
        <v>30</v>
      </c>
      <c r="F46" s="1253"/>
      <c r="G46" s="1253"/>
      <c r="H46" s="1254"/>
      <c r="I46" s="86" t="s">
        <v>508</v>
      </c>
      <c r="J46" s="87" t="s">
        <v>508</v>
      </c>
      <c r="K46" s="87" t="s">
        <v>508</v>
      </c>
      <c r="L46" s="87" t="s">
        <v>508</v>
      </c>
      <c r="M46" s="88" t="s">
        <v>508</v>
      </c>
    </row>
    <row r="47" spans="2:13" ht="27.75" customHeight="1">
      <c r="B47" s="1247"/>
      <c r="C47" s="1248"/>
      <c r="D47" s="90"/>
      <c r="E47" s="1255" t="s">
        <v>31</v>
      </c>
      <c r="F47" s="1256"/>
      <c r="G47" s="1256"/>
      <c r="H47" s="1257"/>
      <c r="I47" s="86" t="s">
        <v>508</v>
      </c>
      <c r="J47" s="87" t="s">
        <v>508</v>
      </c>
      <c r="K47" s="87" t="s">
        <v>508</v>
      </c>
      <c r="L47" s="87" t="s">
        <v>508</v>
      </c>
      <c r="M47" s="88" t="s">
        <v>508</v>
      </c>
    </row>
    <row r="48" spans="2:13" ht="27.75" customHeight="1">
      <c r="B48" s="1247"/>
      <c r="C48" s="1248"/>
      <c r="D48" s="85"/>
      <c r="E48" s="1253" t="s">
        <v>32</v>
      </c>
      <c r="F48" s="1253"/>
      <c r="G48" s="1253"/>
      <c r="H48" s="1254"/>
      <c r="I48" s="86" t="s">
        <v>508</v>
      </c>
      <c r="J48" s="87" t="s">
        <v>508</v>
      </c>
      <c r="K48" s="87" t="s">
        <v>508</v>
      </c>
      <c r="L48" s="87" t="s">
        <v>508</v>
      </c>
      <c r="M48" s="88" t="s">
        <v>508</v>
      </c>
    </row>
    <row r="49" spans="2:13" ht="27.75" customHeight="1">
      <c r="B49" s="1249"/>
      <c r="C49" s="1250"/>
      <c r="D49" s="85"/>
      <c r="E49" s="1253" t="s">
        <v>33</v>
      </c>
      <c r="F49" s="1253"/>
      <c r="G49" s="1253"/>
      <c r="H49" s="1254"/>
      <c r="I49" s="86" t="s">
        <v>508</v>
      </c>
      <c r="J49" s="87" t="s">
        <v>508</v>
      </c>
      <c r="K49" s="87" t="s">
        <v>508</v>
      </c>
      <c r="L49" s="87" t="s">
        <v>508</v>
      </c>
      <c r="M49" s="88" t="s">
        <v>508</v>
      </c>
    </row>
    <row r="50" spans="2:13" ht="27.75" customHeight="1">
      <c r="B50" s="1258" t="s">
        <v>34</v>
      </c>
      <c r="C50" s="1259"/>
      <c r="D50" s="91"/>
      <c r="E50" s="1253" t="s">
        <v>35</v>
      </c>
      <c r="F50" s="1253"/>
      <c r="G50" s="1253"/>
      <c r="H50" s="1254"/>
      <c r="I50" s="86">
        <v>4109</v>
      </c>
      <c r="J50" s="87">
        <v>4523</v>
      </c>
      <c r="K50" s="87">
        <v>2598</v>
      </c>
      <c r="L50" s="87">
        <v>2882</v>
      </c>
      <c r="M50" s="88">
        <v>3039</v>
      </c>
    </row>
    <row r="51" spans="2:13" ht="27.75" customHeight="1">
      <c r="B51" s="1247"/>
      <c r="C51" s="1248"/>
      <c r="D51" s="85"/>
      <c r="E51" s="1253" t="s">
        <v>36</v>
      </c>
      <c r="F51" s="1253"/>
      <c r="G51" s="1253"/>
      <c r="H51" s="1254"/>
      <c r="I51" s="86">
        <v>1569</v>
      </c>
      <c r="J51" s="87">
        <v>1656</v>
      </c>
      <c r="K51" s="87">
        <v>1719</v>
      </c>
      <c r="L51" s="87">
        <v>1911</v>
      </c>
      <c r="M51" s="88">
        <v>2108</v>
      </c>
    </row>
    <row r="52" spans="2:13" ht="27.75" customHeight="1">
      <c r="B52" s="1249"/>
      <c r="C52" s="1250"/>
      <c r="D52" s="85"/>
      <c r="E52" s="1253" t="s">
        <v>37</v>
      </c>
      <c r="F52" s="1253"/>
      <c r="G52" s="1253"/>
      <c r="H52" s="1254"/>
      <c r="I52" s="86">
        <v>8684</v>
      </c>
      <c r="J52" s="87">
        <v>8717</v>
      </c>
      <c r="K52" s="87">
        <v>8732</v>
      </c>
      <c r="L52" s="87">
        <v>8524</v>
      </c>
      <c r="M52" s="88">
        <v>8220</v>
      </c>
    </row>
    <row r="53" spans="2:13" ht="27.75" customHeight="1" thickBot="1">
      <c r="B53" s="1260" t="s">
        <v>38</v>
      </c>
      <c r="C53" s="1261"/>
      <c r="D53" s="92"/>
      <c r="E53" s="1262" t="s">
        <v>39</v>
      </c>
      <c r="F53" s="1262"/>
      <c r="G53" s="1262"/>
      <c r="H53" s="1263"/>
      <c r="I53" s="93">
        <v>4429</v>
      </c>
      <c r="J53" s="94">
        <v>4250</v>
      </c>
      <c r="K53" s="94">
        <v>4084</v>
      </c>
      <c r="L53" s="94">
        <v>3527</v>
      </c>
      <c r="M53" s="95">
        <v>2962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q9rA9tmELR1couvY0qwMZeqSQxEUHKk5AApraPhWslawagJRmZR50LEy1CgtNARhr7BfWhnS+DQOe6isDHvFA==" saltValue="NjGIsE7ToJ5kmHZMQDuc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72" t="s">
        <v>42</v>
      </c>
      <c r="D55" s="1272"/>
      <c r="E55" s="1273"/>
      <c r="F55" s="107">
        <v>684</v>
      </c>
      <c r="G55" s="107">
        <v>684</v>
      </c>
      <c r="H55" s="108">
        <v>684</v>
      </c>
    </row>
    <row r="56" spans="2:8" ht="52.5" customHeight="1">
      <c r="B56" s="109"/>
      <c r="C56" s="1274" t="s">
        <v>43</v>
      </c>
      <c r="D56" s="1274"/>
      <c r="E56" s="1275"/>
      <c r="F56" s="110">
        <v>753</v>
      </c>
      <c r="G56" s="110">
        <v>930</v>
      </c>
      <c r="H56" s="111">
        <v>1077</v>
      </c>
    </row>
    <row r="57" spans="2:8" ht="53.25" customHeight="1">
      <c r="B57" s="109"/>
      <c r="C57" s="1276" t="s">
        <v>44</v>
      </c>
      <c r="D57" s="1276"/>
      <c r="E57" s="1277"/>
      <c r="F57" s="112">
        <v>1113</v>
      </c>
      <c r="G57" s="112">
        <v>1210</v>
      </c>
      <c r="H57" s="113">
        <v>1219</v>
      </c>
    </row>
    <row r="58" spans="2:8" ht="45.75" customHeight="1">
      <c r="B58" s="114"/>
      <c r="C58" s="1264" t="s">
        <v>570</v>
      </c>
      <c r="D58" s="1265"/>
      <c r="E58" s="1266"/>
      <c r="F58" s="115">
        <v>648</v>
      </c>
      <c r="G58" s="115">
        <v>705</v>
      </c>
      <c r="H58" s="116">
        <v>702</v>
      </c>
    </row>
    <row r="59" spans="2:8" ht="45.75" customHeight="1">
      <c r="B59" s="114"/>
      <c r="C59" s="1264" t="s">
        <v>571</v>
      </c>
      <c r="D59" s="1265"/>
      <c r="E59" s="1266"/>
      <c r="F59" s="115">
        <v>160</v>
      </c>
      <c r="G59" s="115">
        <v>152</v>
      </c>
      <c r="H59" s="116">
        <v>148</v>
      </c>
    </row>
    <row r="60" spans="2:8" ht="45.75" customHeight="1">
      <c r="B60" s="114"/>
      <c r="C60" s="1264" t="s">
        <v>572</v>
      </c>
      <c r="D60" s="1265"/>
      <c r="E60" s="1266"/>
      <c r="F60" s="115">
        <v>137</v>
      </c>
      <c r="G60" s="115">
        <v>154</v>
      </c>
      <c r="H60" s="116">
        <v>138</v>
      </c>
    </row>
    <row r="61" spans="2:8" ht="45.75" customHeight="1">
      <c r="B61" s="114"/>
      <c r="C61" s="1264" t="s">
        <v>573</v>
      </c>
      <c r="D61" s="1265"/>
      <c r="E61" s="1266"/>
      <c r="F61" s="115">
        <v>62</v>
      </c>
      <c r="G61" s="115">
        <v>62</v>
      </c>
      <c r="H61" s="116">
        <v>63</v>
      </c>
    </row>
    <row r="62" spans="2:8" ht="45.75" customHeight="1" thickBot="1">
      <c r="B62" s="117"/>
      <c r="C62" s="1267" t="s">
        <v>574</v>
      </c>
      <c r="D62" s="1268"/>
      <c r="E62" s="1269"/>
      <c r="F62" s="118">
        <v>11</v>
      </c>
      <c r="G62" s="118">
        <v>22</v>
      </c>
      <c r="H62" s="119">
        <v>62</v>
      </c>
    </row>
    <row r="63" spans="2:8" ht="52.5" customHeight="1" thickBot="1">
      <c r="B63" s="120"/>
      <c r="C63" s="1270" t="s">
        <v>45</v>
      </c>
      <c r="D63" s="1270"/>
      <c r="E63" s="1271"/>
      <c r="F63" s="121">
        <v>2550</v>
      </c>
      <c r="G63" s="121">
        <v>2824</v>
      </c>
      <c r="H63" s="122">
        <v>2980</v>
      </c>
    </row>
    <row r="64" spans="2:8" ht="15" customHeight="1"/>
    <row r="65" ht="0" hidden="1" customHeight="1"/>
    <row r="66" ht="0" hidden="1" customHeight="1"/>
  </sheetData>
  <sheetProtection algorithmName="SHA-512" hashValue="4LXRRZa/I1AFu8RC1mJC0NIgY6FeVArV2IHXs+yITCcetm2EptlBie2AUTtJMd30wdWAELoIDSlajcSh7vbl1A==" saltValue="r/rjxYr9yKt6jnByPnFp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590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550</v>
      </c>
      <c r="BQ50" s="1291"/>
      <c r="BR50" s="1291"/>
      <c r="BS50" s="1291"/>
      <c r="BT50" s="1291"/>
      <c r="BU50" s="1291"/>
      <c r="BV50" s="1291"/>
      <c r="BW50" s="1291"/>
      <c r="BX50" s="1291" t="s">
        <v>551</v>
      </c>
      <c r="BY50" s="1291"/>
      <c r="BZ50" s="1291"/>
      <c r="CA50" s="1291"/>
      <c r="CB50" s="1291"/>
      <c r="CC50" s="1291"/>
      <c r="CD50" s="1291"/>
      <c r="CE50" s="1291"/>
      <c r="CF50" s="1291" t="s">
        <v>552</v>
      </c>
      <c r="CG50" s="1291"/>
      <c r="CH50" s="1291"/>
      <c r="CI50" s="1291"/>
      <c r="CJ50" s="1291"/>
      <c r="CK50" s="1291"/>
      <c r="CL50" s="1291"/>
      <c r="CM50" s="1291"/>
      <c r="CN50" s="1291" t="s">
        <v>553</v>
      </c>
      <c r="CO50" s="1291"/>
      <c r="CP50" s="1291"/>
      <c r="CQ50" s="1291"/>
      <c r="CR50" s="1291"/>
      <c r="CS50" s="1291"/>
      <c r="CT50" s="1291"/>
      <c r="CU50" s="1291"/>
      <c r="CV50" s="1291" t="s">
        <v>554</v>
      </c>
      <c r="CW50" s="1291"/>
      <c r="CX50" s="1291"/>
      <c r="CY50" s="1291"/>
      <c r="CZ50" s="1291"/>
      <c r="DA50" s="1291"/>
      <c r="DB50" s="1291"/>
      <c r="DC50" s="1291"/>
    </row>
    <row r="51" spans="1:109" ht="13.5" customHeight="1">
      <c r="B51" s="374"/>
      <c r="G51" s="1298"/>
      <c r="H51" s="1298"/>
      <c r="I51" s="1296"/>
      <c r="J51" s="1296"/>
      <c r="K51" s="1293"/>
      <c r="L51" s="1293"/>
      <c r="M51" s="1293"/>
      <c r="N51" s="1293"/>
      <c r="AM51" s="383"/>
      <c r="AN51" s="1294" t="s">
        <v>583</v>
      </c>
      <c r="AO51" s="1294"/>
      <c r="AP51" s="1294"/>
      <c r="AQ51" s="1294"/>
      <c r="AR51" s="1294"/>
      <c r="AS51" s="1294"/>
      <c r="AT51" s="1294"/>
      <c r="AU51" s="1294"/>
      <c r="AV51" s="1294"/>
      <c r="AW51" s="1294"/>
      <c r="AX51" s="1294"/>
      <c r="AY51" s="1294"/>
      <c r="AZ51" s="1294"/>
      <c r="BA51" s="1294"/>
      <c r="BB51" s="1294" t="s">
        <v>584</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5"/>
      <c r="CG51" s="1292"/>
      <c r="CH51" s="1292"/>
      <c r="CI51" s="1292"/>
      <c r="CJ51" s="1292"/>
      <c r="CK51" s="1292"/>
      <c r="CL51" s="1292"/>
      <c r="CM51" s="1292"/>
      <c r="CN51" s="1292">
        <v>93.4</v>
      </c>
      <c r="CO51" s="1292"/>
      <c r="CP51" s="1292"/>
      <c r="CQ51" s="1292"/>
      <c r="CR51" s="1292"/>
      <c r="CS51" s="1292"/>
      <c r="CT51" s="1292"/>
      <c r="CU51" s="1292"/>
      <c r="CV51" s="1292">
        <v>79.2</v>
      </c>
      <c r="CW51" s="1292"/>
      <c r="CX51" s="1292"/>
      <c r="CY51" s="1292"/>
      <c r="CZ51" s="1292"/>
      <c r="DA51" s="1292"/>
      <c r="DB51" s="1292"/>
      <c r="DC51" s="1292"/>
    </row>
    <row r="52" spans="1:109">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585</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5"/>
      <c r="CG53" s="1292"/>
      <c r="CH53" s="1292"/>
      <c r="CI53" s="1292"/>
      <c r="CJ53" s="1292"/>
      <c r="CK53" s="1292"/>
      <c r="CL53" s="1292"/>
      <c r="CM53" s="1292"/>
      <c r="CN53" s="1292">
        <v>53.1</v>
      </c>
      <c r="CO53" s="1292"/>
      <c r="CP53" s="1292"/>
      <c r="CQ53" s="1292"/>
      <c r="CR53" s="1292"/>
      <c r="CS53" s="1292"/>
      <c r="CT53" s="1292"/>
      <c r="CU53" s="1292"/>
      <c r="CV53" s="1292">
        <v>54.9</v>
      </c>
      <c r="CW53" s="1292"/>
      <c r="CX53" s="1292"/>
      <c r="CY53" s="1292"/>
      <c r="CZ53" s="1292"/>
      <c r="DA53" s="1292"/>
      <c r="DB53" s="1292"/>
      <c r="DC53" s="1292"/>
    </row>
    <row r="54" spans="1:109">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2"/>
      <c r="B55" s="374"/>
      <c r="G55" s="1287"/>
      <c r="H55" s="1287"/>
      <c r="I55" s="1287"/>
      <c r="J55" s="1287"/>
      <c r="K55" s="1293"/>
      <c r="L55" s="1293"/>
      <c r="M55" s="1293"/>
      <c r="N55" s="1293"/>
      <c r="AN55" s="1291" t="s">
        <v>586</v>
      </c>
      <c r="AO55" s="1291"/>
      <c r="AP55" s="1291"/>
      <c r="AQ55" s="1291"/>
      <c r="AR55" s="1291"/>
      <c r="AS55" s="1291"/>
      <c r="AT55" s="1291"/>
      <c r="AU55" s="1291"/>
      <c r="AV55" s="1291"/>
      <c r="AW55" s="1291"/>
      <c r="AX55" s="1291"/>
      <c r="AY55" s="1291"/>
      <c r="AZ55" s="1291"/>
      <c r="BA55" s="1291"/>
      <c r="BB55" s="1294" t="s">
        <v>584</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5"/>
      <c r="CG55" s="1292"/>
      <c r="CH55" s="1292"/>
      <c r="CI55" s="1292"/>
      <c r="CJ55" s="1292"/>
      <c r="CK55" s="1292"/>
      <c r="CL55" s="1292"/>
      <c r="CM55" s="1292"/>
      <c r="CN55" s="1292">
        <v>0</v>
      </c>
      <c r="CO55" s="1292"/>
      <c r="CP55" s="1292"/>
      <c r="CQ55" s="1292"/>
      <c r="CR55" s="1292"/>
      <c r="CS55" s="1292"/>
      <c r="CT55" s="1292"/>
      <c r="CU55" s="1292"/>
      <c r="CV55" s="1292">
        <v>0</v>
      </c>
      <c r="CW55" s="1292"/>
      <c r="CX55" s="1292"/>
      <c r="CY55" s="1292"/>
      <c r="CZ55" s="1292"/>
      <c r="DA55" s="1292"/>
      <c r="DB55" s="1292"/>
      <c r="DC55" s="1292"/>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585</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5"/>
      <c r="CG57" s="1292"/>
      <c r="CH57" s="1292"/>
      <c r="CI57" s="1292"/>
      <c r="CJ57" s="1292"/>
      <c r="CK57" s="1292"/>
      <c r="CL57" s="1292"/>
      <c r="CM57" s="1292"/>
      <c r="CN57" s="1292">
        <v>56.3</v>
      </c>
      <c r="CO57" s="1292"/>
      <c r="CP57" s="1292"/>
      <c r="CQ57" s="1292"/>
      <c r="CR57" s="1292"/>
      <c r="CS57" s="1292"/>
      <c r="CT57" s="1292"/>
      <c r="CU57" s="1292"/>
      <c r="CV57" s="1292">
        <v>58.5</v>
      </c>
      <c r="CW57" s="1292"/>
      <c r="CX57" s="1292"/>
      <c r="CY57" s="1292"/>
      <c r="CZ57" s="1292"/>
      <c r="DA57" s="1292"/>
      <c r="DB57" s="1292"/>
      <c r="DC57" s="1292"/>
      <c r="DD57" s="387"/>
      <c r="DE57" s="386"/>
    </row>
    <row r="58" spans="1:109" s="382" customFormat="1">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588</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550</v>
      </c>
      <c r="BQ72" s="1291"/>
      <c r="BR72" s="1291"/>
      <c r="BS72" s="1291"/>
      <c r="BT72" s="1291"/>
      <c r="BU72" s="1291"/>
      <c r="BV72" s="1291"/>
      <c r="BW72" s="1291"/>
      <c r="BX72" s="1291" t="s">
        <v>551</v>
      </c>
      <c r="BY72" s="1291"/>
      <c r="BZ72" s="1291"/>
      <c r="CA72" s="1291"/>
      <c r="CB72" s="1291"/>
      <c r="CC72" s="1291"/>
      <c r="CD72" s="1291"/>
      <c r="CE72" s="1291"/>
      <c r="CF72" s="1291" t="s">
        <v>552</v>
      </c>
      <c r="CG72" s="1291"/>
      <c r="CH72" s="1291"/>
      <c r="CI72" s="1291"/>
      <c r="CJ72" s="1291"/>
      <c r="CK72" s="1291"/>
      <c r="CL72" s="1291"/>
      <c r="CM72" s="1291"/>
      <c r="CN72" s="1291" t="s">
        <v>553</v>
      </c>
      <c r="CO72" s="1291"/>
      <c r="CP72" s="1291"/>
      <c r="CQ72" s="1291"/>
      <c r="CR72" s="1291"/>
      <c r="CS72" s="1291"/>
      <c r="CT72" s="1291"/>
      <c r="CU72" s="1291"/>
      <c r="CV72" s="1291" t="s">
        <v>554</v>
      </c>
      <c r="CW72" s="1291"/>
      <c r="CX72" s="1291"/>
      <c r="CY72" s="1291"/>
      <c r="CZ72" s="1291"/>
      <c r="DA72" s="1291"/>
      <c r="DB72" s="1291"/>
      <c r="DC72" s="1291"/>
    </row>
    <row r="73" spans="2:107">
      <c r="B73" s="374"/>
      <c r="G73" s="1298"/>
      <c r="H73" s="1298"/>
      <c r="I73" s="1298"/>
      <c r="J73" s="1298"/>
      <c r="K73" s="1299"/>
      <c r="L73" s="1299"/>
      <c r="M73" s="1299"/>
      <c r="N73" s="1299"/>
      <c r="AM73" s="383"/>
      <c r="AN73" s="1294" t="s">
        <v>583</v>
      </c>
      <c r="AO73" s="1294"/>
      <c r="AP73" s="1294"/>
      <c r="AQ73" s="1294"/>
      <c r="AR73" s="1294"/>
      <c r="AS73" s="1294"/>
      <c r="AT73" s="1294"/>
      <c r="AU73" s="1294"/>
      <c r="AV73" s="1294"/>
      <c r="AW73" s="1294"/>
      <c r="AX73" s="1294"/>
      <c r="AY73" s="1294"/>
      <c r="AZ73" s="1294"/>
      <c r="BA73" s="1294"/>
      <c r="BB73" s="1294" t="s">
        <v>584</v>
      </c>
      <c r="BC73" s="1294"/>
      <c r="BD73" s="1294"/>
      <c r="BE73" s="1294"/>
      <c r="BF73" s="1294"/>
      <c r="BG73" s="1294"/>
      <c r="BH73" s="1294"/>
      <c r="BI73" s="1294"/>
      <c r="BJ73" s="1294"/>
      <c r="BK73" s="1294"/>
      <c r="BL73" s="1294"/>
      <c r="BM73" s="1294"/>
      <c r="BN73" s="1294"/>
      <c r="BO73" s="1294"/>
      <c r="BP73" s="1292">
        <v>111.1</v>
      </c>
      <c r="BQ73" s="1292"/>
      <c r="BR73" s="1292"/>
      <c r="BS73" s="1292"/>
      <c r="BT73" s="1292"/>
      <c r="BU73" s="1292"/>
      <c r="BV73" s="1292"/>
      <c r="BW73" s="1292"/>
      <c r="BX73" s="1292">
        <v>111.4</v>
      </c>
      <c r="BY73" s="1292"/>
      <c r="BZ73" s="1292"/>
      <c r="CA73" s="1292"/>
      <c r="CB73" s="1292"/>
      <c r="CC73" s="1292"/>
      <c r="CD73" s="1292"/>
      <c r="CE73" s="1292"/>
      <c r="CF73" s="1292">
        <v>105.1</v>
      </c>
      <c r="CG73" s="1292"/>
      <c r="CH73" s="1292"/>
      <c r="CI73" s="1292"/>
      <c r="CJ73" s="1292"/>
      <c r="CK73" s="1292"/>
      <c r="CL73" s="1292"/>
      <c r="CM73" s="1292"/>
      <c r="CN73" s="1292">
        <v>93.4</v>
      </c>
      <c r="CO73" s="1292"/>
      <c r="CP73" s="1292"/>
      <c r="CQ73" s="1292"/>
      <c r="CR73" s="1292"/>
      <c r="CS73" s="1292"/>
      <c r="CT73" s="1292"/>
      <c r="CU73" s="1292"/>
      <c r="CV73" s="1292">
        <v>79.2</v>
      </c>
      <c r="CW73" s="1292"/>
      <c r="CX73" s="1292"/>
      <c r="CY73" s="1292"/>
      <c r="CZ73" s="1292"/>
      <c r="DA73" s="1292"/>
      <c r="DB73" s="1292"/>
      <c r="DC73" s="1292"/>
    </row>
    <row r="74" spans="2:107">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589</v>
      </c>
      <c r="BC75" s="1294"/>
      <c r="BD75" s="1294"/>
      <c r="BE75" s="1294"/>
      <c r="BF75" s="1294"/>
      <c r="BG75" s="1294"/>
      <c r="BH75" s="1294"/>
      <c r="BI75" s="1294"/>
      <c r="BJ75" s="1294"/>
      <c r="BK75" s="1294"/>
      <c r="BL75" s="1294"/>
      <c r="BM75" s="1294"/>
      <c r="BN75" s="1294"/>
      <c r="BO75" s="1294"/>
      <c r="BP75" s="1292">
        <v>9.1</v>
      </c>
      <c r="BQ75" s="1292"/>
      <c r="BR75" s="1292"/>
      <c r="BS75" s="1292"/>
      <c r="BT75" s="1292"/>
      <c r="BU75" s="1292"/>
      <c r="BV75" s="1292"/>
      <c r="BW75" s="1292"/>
      <c r="BX75" s="1292">
        <v>9.1999999999999993</v>
      </c>
      <c r="BY75" s="1292"/>
      <c r="BZ75" s="1292"/>
      <c r="CA75" s="1292"/>
      <c r="CB75" s="1292"/>
      <c r="CC75" s="1292"/>
      <c r="CD75" s="1292"/>
      <c r="CE75" s="1292"/>
      <c r="CF75" s="1292">
        <v>7.9</v>
      </c>
      <c r="CG75" s="1292"/>
      <c r="CH75" s="1292"/>
      <c r="CI75" s="1292"/>
      <c r="CJ75" s="1292"/>
      <c r="CK75" s="1292"/>
      <c r="CL75" s="1292"/>
      <c r="CM75" s="1292"/>
      <c r="CN75" s="1292">
        <v>7.9</v>
      </c>
      <c r="CO75" s="1292"/>
      <c r="CP75" s="1292"/>
      <c r="CQ75" s="1292"/>
      <c r="CR75" s="1292"/>
      <c r="CS75" s="1292"/>
      <c r="CT75" s="1292"/>
      <c r="CU75" s="1292"/>
      <c r="CV75" s="1292">
        <v>9.4</v>
      </c>
      <c r="CW75" s="1292"/>
      <c r="CX75" s="1292"/>
      <c r="CY75" s="1292"/>
      <c r="CZ75" s="1292"/>
      <c r="DA75" s="1292"/>
      <c r="DB75" s="1292"/>
      <c r="DC75" s="1292"/>
    </row>
    <row r="76" spans="2:107">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4"/>
      <c r="G77" s="1287"/>
      <c r="H77" s="1287"/>
      <c r="I77" s="1287"/>
      <c r="J77" s="1287"/>
      <c r="K77" s="1299"/>
      <c r="L77" s="1299"/>
      <c r="M77" s="1299"/>
      <c r="N77" s="1299"/>
      <c r="AN77" s="1291" t="s">
        <v>586</v>
      </c>
      <c r="AO77" s="1291"/>
      <c r="AP77" s="1291"/>
      <c r="AQ77" s="1291"/>
      <c r="AR77" s="1291"/>
      <c r="AS77" s="1291"/>
      <c r="AT77" s="1291"/>
      <c r="AU77" s="1291"/>
      <c r="AV77" s="1291"/>
      <c r="AW77" s="1291"/>
      <c r="AX77" s="1291"/>
      <c r="AY77" s="1291"/>
      <c r="AZ77" s="1291"/>
      <c r="BA77" s="1291"/>
      <c r="BB77" s="1294" t="s">
        <v>584</v>
      </c>
      <c r="BC77" s="1294"/>
      <c r="BD77" s="1294"/>
      <c r="BE77" s="1294"/>
      <c r="BF77" s="1294"/>
      <c r="BG77" s="1294"/>
      <c r="BH77" s="1294"/>
      <c r="BI77" s="1294"/>
      <c r="BJ77" s="1294"/>
      <c r="BK77" s="1294"/>
      <c r="BL77" s="1294"/>
      <c r="BM77" s="1294"/>
      <c r="BN77" s="1294"/>
      <c r="BO77" s="1294"/>
      <c r="BP77" s="1292">
        <v>0</v>
      </c>
      <c r="BQ77" s="1292"/>
      <c r="BR77" s="1292"/>
      <c r="BS77" s="1292"/>
      <c r="BT77" s="1292"/>
      <c r="BU77" s="1292"/>
      <c r="BV77" s="1292"/>
      <c r="BW77" s="1292"/>
      <c r="BX77" s="1292">
        <v>0</v>
      </c>
      <c r="BY77" s="1292"/>
      <c r="BZ77" s="1292"/>
      <c r="CA77" s="1292"/>
      <c r="CB77" s="1292"/>
      <c r="CC77" s="1292"/>
      <c r="CD77" s="1292"/>
      <c r="CE77" s="1292"/>
      <c r="CF77" s="1292">
        <v>0</v>
      </c>
      <c r="CG77" s="1292"/>
      <c r="CH77" s="1292"/>
      <c r="CI77" s="1292"/>
      <c r="CJ77" s="1292"/>
      <c r="CK77" s="1292"/>
      <c r="CL77" s="1292"/>
      <c r="CM77" s="1292"/>
      <c r="CN77" s="1292">
        <v>0</v>
      </c>
      <c r="CO77" s="1292"/>
      <c r="CP77" s="1292"/>
      <c r="CQ77" s="1292"/>
      <c r="CR77" s="1292"/>
      <c r="CS77" s="1292"/>
      <c r="CT77" s="1292"/>
      <c r="CU77" s="1292"/>
      <c r="CV77" s="1292">
        <v>0</v>
      </c>
      <c r="CW77" s="1292"/>
      <c r="CX77" s="1292"/>
      <c r="CY77" s="1292"/>
      <c r="CZ77" s="1292"/>
      <c r="DA77" s="1292"/>
      <c r="DB77" s="1292"/>
      <c r="DC77" s="1292"/>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589</v>
      </c>
      <c r="BC79" s="1294"/>
      <c r="BD79" s="1294"/>
      <c r="BE79" s="1294"/>
      <c r="BF79" s="1294"/>
      <c r="BG79" s="1294"/>
      <c r="BH79" s="1294"/>
      <c r="BI79" s="1294"/>
      <c r="BJ79" s="1294"/>
      <c r="BK79" s="1294"/>
      <c r="BL79" s="1294"/>
      <c r="BM79" s="1294"/>
      <c r="BN79" s="1294"/>
      <c r="BO79" s="1294"/>
      <c r="BP79" s="1292">
        <v>9.8000000000000007</v>
      </c>
      <c r="BQ79" s="1292"/>
      <c r="BR79" s="1292"/>
      <c r="BS79" s="1292"/>
      <c r="BT79" s="1292"/>
      <c r="BU79" s="1292"/>
      <c r="BV79" s="1292"/>
      <c r="BW79" s="1292"/>
      <c r="BX79" s="1292">
        <v>9.1</v>
      </c>
      <c r="BY79" s="1292"/>
      <c r="BZ79" s="1292"/>
      <c r="CA79" s="1292"/>
      <c r="CB79" s="1292"/>
      <c r="CC79" s="1292"/>
      <c r="CD79" s="1292"/>
      <c r="CE79" s="1292"/>
      <c r="CF79" s="1292">
        <v>8.6</v>
      </c>
      <c r="CG79" s="1292"/>
      <c r="CH79" s="1292"/>
      <c r="CI79" s="1292"/>
      <c r="CJ79" s="1292"/>
      <c r="CK79" s="1292"/>
      <c r="CL79" s="1292"/>
      <c r="CM79" s="1292"/>
      <c r="CN79" s="1292">
        <v>8.5</v>
      </c>
      <c r="CO79" s="1292"/>
      <c r="CP79" s="1292"/>
      <c r="CQ79" s="1292"/>
      <c r="CR79" s="1292"/>
      <c r="CS79" s="1292"/>
      <c r="CT79" s="1292"/>
      <c r="CU79" s="1292"/>
      <c r="CV79" s="1292">
        <v>8.5</v>
      </c>
      <c r="CW79" s="1292"/>
      <c r="CX79" s="1292"/>
      <c r="CY79" s="1292"/>
      <c r="CZ79" s="1292"/>
      <c r="DA79" s="1292"/>
      <c r="DB79" s="1292"/>
      <c r="DC79" s="1292"/>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CL5n/fkFQl2EpMq5W/O/H7tbMfxI998p+cIPgpWJz8omMjR9/zGvWUVaVSoQnW2nIf7QH5bObsJgkJsGglSXw==" saltValue="vCWBTbezf/EJvTdBYczo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zbCJOV+gJVw2LA33QrgP+yF2nYL+Py72YdX6lXDfA0zA7yNWK5+UH9JgZisWdVojFGc7wpC0r8cYDt18/DPg==" saltValue="AWvhNFDJosWsXBGbD1X6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KaABulqBomEVqeX+vJhtujnFHDkY8QhbiLa7miy/rTQcwZPtccMznHkA8Im7jmQnbr7vo48mvSEOM/y/J3wMQ==" saltValue="FsOfeTGd1LWu+R9XOGBT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166140</v>
      </c>
      <c r="E3" s="141"/>
      <c r="F3" s="142">
        <v>174587</v>
      </c>
      <c r="G3" s="143"/>
      <c r="H3" s="144"/>
    </row>
    <row r="4" spans="1:8">
      <c r="A4" s="145"/>
      <c r="B4" s="146"/>
      <c r="C4" s="147"/>
      <c r="D4" s="148">
        <v>111174</v>
      </c>
      <c r="E4" s="149"/>
      <c r="F4" s="150">
        <v>79695</v>
      </c>
      <c r="G4" s="151"/>
      <c r="H4" s="152"/>
    </row>
    <row r="5" spans="1:8">
      <c r="A5" s="133" t="s">
        <v>542</v>
      </c>
      <c r="B5" s="138"/>
      <c r="C5" s="139"/>
      <c r="D5" s="140">
        <v>197368</v>
      </c>
      <c r="E5" s="141"/>
      <c r="F5" s="142">
        <v>175675</v>
      </c>
      <c r="G5" s="143"/>
      <c r="H5" s="144"/>
    </row>
    <row r="6" spans="1:8">
      <c r="A6" s="145"/>
      <c r="B6" s="146"/>
      <c r="C6" s="147"/>
      <c r="D6" s="148">
        <v>159001</v>
      </c>
      <c r="E6" s="149"/>
      <c r="F6" s="150">
        <v>87698</v>
      </c>
      <c r="G6" s="151"/>
      <c r="H6" s="152"/>
    </row>
    <row r="7" spans="1:8">
      <c r="A7" s="133" t="s">
        <v>543</v>
      </c>
      <c r="B7" s="138"/>
      <c r="C7" s="139"/>
      <c r="D7" s="140">
        <v>195399</v>
      </c>
      <c r="E7" s="141"/>
      <c r="F7" s="142">
        <v>162193</v>
      </c>
      <c r="G7" s="143"/>
      <c r="H7" s="144"/>
    </row>
    <row r="8" spans="1:8">
      <c r="A8" s="145"/>
      <c r="B8" s="146"/>
      <c r="C8" s="147"/>
      <c r="D8" s="148">
        <v>74938</v>
      </c>
      <c r="E8" s="149"/>
      <c r="F8" s="150">
        <v>79985</v>
      </c>
      <c r="G8" s="151"/>
      <c r="H8" s="152"/>
    </row>
    <row r="9" spans="1:8">
      <c r="A9" s="133" t="s">
        <v>544</v>
      </c>
      <c r="B9" s="138"/>
      <c r="C9" s="139"/>
      <c r="D9" s="140">
        <v>285371</v>
      </c>
      <c r="E9" s="141"/>
      <c r="F9" s="142">
        <v>168868</v>
      </c>
      <c r="G9" s="143"/>
      <c r="H9" s="144"/>
    </row>
    <row r="10" spans="1:8">
      <c r="A10" s="145"/>
      <c r="B10" s="146"/>
      <c r="C10" s="147"/>
      <c r="D10" s="148">
        <v>88386</v>
      </c>
      <c r="E10" s="149"/>
      <c r="F10" s="150">
        <v>79360</v>
      </c>
      <c r="G10" s="151"/>
      <c r="H10" s="152"/>
    </row>
    <row r="11" spans="1:8">
      <c r="A11" s="133" t="s">
        <v>545</v>
      </c>
      <c r="B11" s="138"/>
      <c r="C11" s="139"/>
      <c r="D11" s="140">
        <v>131662</v>
      </c>
      <c r="E11" s="141"/>
      <c r="F11" s="142">
        <v>202870</v>
      </c>
      <c r="G11" s="143"/>
      <c r="H11" s="144"/>
    </row>
    <row r="12" spans="1:8">
      <c r="A12" s="145"/>
      <c r="B12" s="146"/>
      <c r="C12" s="153"/>
      <c r="D12" s="148">
        <v>47064</v>
      </c>
      <c r="E12" s="149"/>
      <c r="F12" s="150">
        <v>79735</v>
      </c>
      <c r="G12" s="151"/>
      <c r="H12" s="152"/>
    </row>
    <row r="13" spans="1:8">
      <c r="A13" s="133"/>
      <c r="B13" s="138"/>
      <c r="C13" s="154"/>
      <c r="D13" s="155">
        <v>195188</v>
      </c>
      <c r="E13" s="156"/>
      <c r="F13" s="157">
        <v>176839</v>
      </c>
      <c r="G13" s="158"/>
      <c r="H13" s="144"/>
    </row>
    <row r="14" spans="1:8">
      <c r="A14" s="145"/>
      <c r="B14" s="146"/>
      <c r="C14" s="147"/>
      <c r="D14" s="148">
        <v>96113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3.23</v>
      </c>
      <c r="C19" s="159">
        <f>ROUND(VALUE(SUBSTITUTE(実質収支比率等に係る経年分析!G$48,"▲","-")),2)</f>
        <v>3.45</v>
      </c>
      <c r="D19" s="159">
        <f>ROUND(VALUE(SUBSTITUTE(実質収支比率等に係る経年分析!H$48,"▲","-")),2)</f>
        <v>4.01</v>
      </c>
      <c r="E19" s="159">
        <f>ROUND(VALUE(SUBSTITUTE(実質収支比率等に係る経年分析!I$48,"▲","-")),2)</f>
        <v>4.43</v>
      </c>
      <c r="F19" s="159">
        <f>ROUND(VALUE(SUBSTITUTE(実質収支比率等に係る経年分析!J$48,"▲","-")),2)</f>
        <v>3.12</v>
      </c>
    </row>
    <row r="20" spans="1:11">
      <c r="A20" s="159" t="s">
        <v>49</v>
      </c>
      <c r="B20" s="159">
        <f>ROUND(VALUE(SUBSTITUTE(実質収支比率等に係る経年分析!F$47,"▲","-")),2)</f>
        <v>12.38</v>
      </c>
      <c r="C20" s="159">
        <f>ROUND(VALUE(SUBSTITUTE(実質収支比率等に係る経年分析!G$47,"▲","-")),2)</f>
        <v>13.21</v>
      </c>
      <c r="D20" s="159">
        <f>ROUND(VALUE(SUBSTITUTE(実質収支比率等に係る経年分析!H$47,"▲","-")),2)</f>
        <v>13.74</v>
      </c>
      <c r="E20" s="159">
        <f>ROUND(VALUE(SUBSTITUTE(実質収支比率等に係る経年分析!I$47,"▲","-")),2)</f>
        <v>14.36</v>
      </c>
      <c r="F20" s="159">
        <f>ROUND(VALUE(SUBSTITUTE(実質収支比率等に係る経年分析!J$47,"▲","-")),2)</f>
        <v>14.81</v>
      </c>
    </row>
    <row r="21" spans="1:11">
      <c r="A21" s="159" t="s">
        <v>50</v>
      </c>
      <c r="B21" s="159">
        <f>IF(ISNUMBER(VALUE(SUBSTITUTE(実質収支比率等に係る経年分析!F$49,"▲","-"))),ROUND(VALUE(SUBSTITUTE(実質収支比率等に係る経年分析!F$49,"▲","-")),2),NA())</f>
        <v>-0.56999999999999995</v>
      </c>
      <c r="C21" s="159">
        <f>IF(ISNUMBER(VALUE(SUBSTITUTE(実質収支比率等に係る経年分析!G$49,"▲","-"))),ROUND(VALUE(SUBSTITUTE(実質収支比率等に係る経年分析!G$49,"▲","-")),2),NA())</f>
        <v>0.51</v>
      </c>
      <c r="D21" s="159">
        <f>IF(ISNUMBER(VALUE(SUBSTITUTE(実質収支比率等に係る経年分析!H$49,"▲","-"))),ROUND(VALUE(SUBSTITUTE(実質収支比率等に係る経年分析!H$49,"▲","-")),2),NA())</f>
        <v>5.96</v>
      </c>
      <c r="E21" s="159">
        <f>IF(ISNUMBER(VALUE(SUBSTITUTE(実質収支比率等に係る経年分析!I$49,"▲","-"))),ROUND(VALUE(SUBSTITUTE(実質収支比率等に係る経年分析!I$49,"▲","-")),2),NA())</f>
        <v>0.24</v>
      </c>
      <c r="F21" s="159">
        <f>IF(ISNUMBER(VALUE(SUBSTITUTE(実質収支比率等に係る経年分析!J$49,"▲","-"))),ROUND(VALUE(SUBSTITUTE(実質収支比率等に係る経年分析!J$49,"▲","-")),2),NA())</f>
        <v>-1.44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国民健康保険事業勘定特別会計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3.12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3.86</v>
      </c>
    </row>
    <row r="35" spans="1:16">
      <c r="A35" s="160" t="str">
        <f>IF(連結実質赤字比率に係る赤字・黒字の構成分析!C$35="",NA(),連結実質赤字比率に係る赤字・黒字の構成分析!C$35)</f>
        <v>港湾管理特別会計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37.729999999999997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43.47</v>
      </c>
    </row>
    <row r="36" spans="1:16">
      <c r="A36" s="160" t="str">
        <f>IF(連結実質赤字比率に係る赤字・黒字の構成分析!C$34="",NA(),連結実質赤字比率に係る赤字・黒字の構成分析!C$34)</f>
        <v>国民健康保険病院事業会計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0.27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1299</v>
      </c>
      <c r="E42" s="161"/>
      <c r="F42" s="161"/>
      <c r="G42" s="161">
        <f>'実質公債費比率（分子）の構造'!L$52</f>
        <v>1299</v>
      </c>
      <c r="H42" s="161"/>
      <c r="I42" s="161"/>
      <c r="J42" s="161">
        <f>'実質公債費比率（分子）の構造'!M$52</f>
        <v>1180</v>
      </c>
      <c r="K42" s="161"/>
      <c r="L42" s="161"/>
      <c r="M42" s="161">
        <f>'実質公債費比率（分子）の構造'!N$52</f>
        <v>1096</v>
      </c>
      <c r="N42" s="161"/>
      <c r="O42" s="161"/>
      <c r="P42" s="161">
        <f>'実質公債費比率（分子）の構造'!O$52</f>
        <v>985</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40</v>
      </c>
      <c r="C45" s="161"/>
      <c r="D45" s="161"/>
      <c r="E45" s="161">
        <f>'実質公債費比率（分子）の構造'!L$49</f>
        <v>29</v>
      </c>
      <c r="F45" s="161"/>
      <c r="G45" s="161"/>
      <c r="H45" s="161">
        <f>'実質公債費比率（分子）の構造'!M$49</f>
        <v>30</v>
      </c>
      <c r="I45" s="161"/>
      <c r="J45" s="161"/>
      <c r="K45" s="161">
        <f>'実質公債費比率（分子）の構造'!N$49</f>
        <v>1</v>
      </c>
      <c r="L45" s="161"/>
      <c r="M45" s="161"/>
      <c r="N45" s="161">
        <f>'実質公債費比率（分子）の構造'!O$49</f>
        <v>0</v>
      </c>
      <c r="O45" s="161"/>
      <c r="P45" s="161"/>
    </row>
    <row r="46" spans="1:16">
      <c r="A46" s="161" t="s">
        <v>61</v>
      </c>
      <c r="B46" s="161">
        <f>'実質公債費比率（分子）の構造'!K$48</f>
        <v>296</v>
      </c>
      <c r="C46" s="161"/>
      <c r="D46" s="161"/>
      <c r="E46" s="161">
        <f>'実質公債費比率（分子）の構造'!L$48</f>
        <v>290</v>
      </c>
      <c r="F46" s="161"/>
      <c r="G46" s="161"/>
      <c r="H46" s="161">
        <f>'実質公債費比率（分子）の構造'!M$48</f>
        <v>285</v>
      </c>
      <c r="I46" s="161"/>
      <c r="J46" s="161"/>
      <c r="K46" s="161">
        <f>'実質公債費比率（分子）の構造'!N$48</f>
        <v>289</v>
      </c>
      <c r="L46" s="161"/>
      <c r="M46" s="161"/>
      <c r="N46" s="161">
        <f>'実質公債費比率（分子）の構造'!O$48</f>
        <v>298</v>
      </c>
      <c r="O46" s="161"/>
      <c r="P46" s="161"/>
    </row>
    <row r="47" spans="1:16">
      <c r="A47" s="161" t="s">
        <v>62</v>
      </c>
      <c r="B47" s="161">
        <f>'実質公債費比率（分子）の構造'!K$47</f>
        <v>297</v>
      </c>
      <c r="C47" s="161"/>
      <c r="D47" s="161"/>
      <c r="E47" s="161">
        <f>'実質公債費比率（分子）の構造'!L$47</f>
        <v>297</v>
      </c>
      <c r="F47" s="161"/>
      <c r="G47" s="161"/>
      <c r="H47" s="161">
        <f>'実質公債費比率（分子）の構造'!M$47</f>
        <v>178</v>
      </c>
      <c r="I47" s="161"/>
      <c r="J47" s="161"/>
      <c r="K47" s="161">
        <f>'実質公債費比率（分子）の構造'!N$47</f>
        <v>178</v>
      </c>
      <c r="L47" s="161"/>
      <c r="M47" s="161"/>
      <c r="N47" s="161">
        <f>'実質公債費比率（分子）の構造'!O$47</f>
        <v>171</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f>'実質公債費比率（分子）の構造'!N$46</f>
        <v>48</v>
      </c>
      <c r="L48" s="161"/>
      <c r="M48" s="161"/>
      <c r="N48" s="161">
        <f>'実質公債費比率（分子）の構造'!O$46</f>
        <v>88</v>
      </c>
      <c r="O48" s="161"/>
      <c r="P48" s="161"/>
    </row>
    <row r="49" spans="1:16">
      <c r="A49" s="161" t="s">
        <v>64</v>
      </c>
      <c r="B49" s="161">
        <f>'実質公債費比率（分子）の構造'!K$45</f>
        <v>1054</v>
      </c>
      <c r="C49" s="161"/>
      <c r="D49" s="161"/>
      <c r="E49" s="161">
        <f>'実質公債費比率（分子）の構造'!L$45</f>
        <v>1036</v>
      </c>
      <c r="F49" s="161"/>
      <c r="G49" s="161"/>
      <c r="H49" s="161">
        <f>'実質公債費比率（分子）の構造'!M$45</f>
        <v>880</v>
      </c>
      <c r="I49" s="161"/>
      <c r="J49" s="161"/>
      <c r="K49" s="161">
        <f>'実質公債費比率（分子）の構造'!N$45</f>
        <v>942</v>
      </c>
      <c r="L49" s="161"/>
      <c r="M49" s="161"/>
      <c r="N49" s="161">
        <f>'実質公債費比率（分子）の構造'!O$45</f>
        <v>939</v>
      </c>
      <c r="O49" s="161"/>
      <c r="P49" s="161"/>
    </row>
    <row r="50" spans="1:16">
      <c r="A50" s="161" t="s">
        <v>65</v>
      </c>
      <c r="B50" s="161" t="e">
        <f>NA()</f>
        <v>#N/A</v>
      </c>
      <c r="C50" s="161">
        <f>IF(ISNUMBER('実質公債費比率（分子）の構造'!K$53),'実質公債費比率（分子）の構造'!K$53,NA())</f>
        <v>388</v>
      </c>
      <c r="D50" s="161" t="e">
        <f>NA()</f>
        <v>#N/A</v>
      </c>
      <c r="E50" s="161" t="e">
        <f>NA()</f>
        <v>#N/A</v>
      </c>
      <c r="F50" s="161">
        <f>IF(ISNUMBER('実質公債費比率（分子）の構造'!L$53),'実質公債費比率（分子）の構造'!L$53,NA())</f>
        <v>353</v>
      </c>
      <c r="G50" s="161" t="e">
        <f>NA()</f>
        <v>#N/A</v>
      </c>
      <c r="H50" s="161" t="e">
        <f>NA()</f>
        <v>#N/A</v>
      </c>
      <c r="I50" s="161">
        <f>IF(ISNUMBER('実質公債費比率（分子）の構造'!M$53),'実質公債費比率（分子）の構造'!M$53,NA())</f>
        <v>193</v>
      </c>
      <c r="J50" s="161" t="e">
        <f>NA()</f>
        <v>#N/A</v>
      </c>
      <c r="K50" s="161" t="e">
        <f>NA()</f>
        <v>#N/A</v>
      </c>
      <c r="L50" s="161">
        <f>IF(ISNUMBER('実質公債費比率（分子）の構造'!N$53),'実質公債費比率（分子）の構造'!N$53,NA())</f>
        <v>362</v>
      </c>
      <c r="M50" s="161" t="e">
        <f>NA()</f>
        <v>#N/A</v>
      </c>
      <c r="N50" s="161" t="e">
        <f>NA()</f>
        <v>#N/A</v>
      </c>
      <c r="O50" s="161">
        <f>IF(ISNUMBER('実質公債費比率（分子）の構造'!O$53),'実質公債費比率（分子）の構造'!O$53,NA())</f>
        <v>511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8684</v>
      </c>
      <c r="E56" s="160"/>
      <c r="F56" s="160"/>
      <c r="G56" s="160">
        <f>'将来負担比率（分子）の構造'!J$52</f>
        <v>8717</v>
      </c>
      <c r="H56" s="160"/>
      <c r="I56" s="160"/>
      <c r="J56" s="160">
        <f>'将来負担比率（分子）の構造'!K$52</f>
        <v>8732</v>
      </c>
      <c r="K56" s="160"/>
      <c r="L56" s="160"/>
      <c r="M56" s="160">
        <f>'将来負担比率（分子）の構造'!L$52</f>
        <v>8524</v>
      </c>
      <c r="N56" s="160"/>
      <c r="O56" s="160"/>
      <c r="P56" s="160">
        <f>'将来負担比率（分子）の構造'!M$52</f>
        <v>8220</v>
      </c>
    </row>
    <row r="57" spans="1:16">
      <c r="A57" s="160" t="s">
        <v>36</v>
      </c>
      <c r="B57" s="160"/>
      <c r="C57" s="160"/>
      <c r="D57" s="160">
        <f>'将来負担比率（分子）の構造'!I$51</f>
        <v>1569</v>
      </c>
      <c r="E57" s="160"/>
      <c r="F57" s="160"/>
      <c r="G57" s="160">
        <f>'将来負担比率（分子）の構造'!J$51</f>
        <v>1656</v>
      </c>
      <c r="H57" s="160"/>
      <c r="I57" s="160"/>
      <c r="J57" s="160">
        <f>'将来負担比率（分子）の構造'!K$51</f>
        <v>1719</v>
      </c>
      <c r="K57" s="160"/>
      <c r="L57" s="160"/>
      <c r="M57" s="160">
        <f>'将来負担比率（分子）の構造'!L$51</f>
        <v>1911</v>
      </c>
      <c r="N57" s="160"/>
      <c r="O57" s="160"/>
      <c r="P57" s="160">
        <f>'将来負担比率（分子）の構造'!M$51</f>
        <v>2108</v>
      </c>
    </row>
    <row r="58" spans="1:16">
      <c r="A58" s="160" t="s">
        <v>35</v>
      </c>
      <c r="B58" s="160"/>
      <c r="C58" s="160"/>
      <c r="D58" s="160">
        <f>'将来負担比率（分子）の構造'!I$50</f>
        <v>4109</v>
      </c>
      <c r="E58" s="160"/>
      <c r="F58" s="160"/>
      <c r="G58" s="160">
        <f>'将来負担比率（分子）の構造'!J$50</f>
        <v>4523</v>
      </c>
      <c r="H58" s="160"/>
      <c r="I58" s="160"/>
      <c r="J58" s="160">
        <f>'将来負担比率（分子）の構造'!K$50</f>
        <v>2598</v>
      </c>
      <c r="K58" s="160"/>
      <c r="L58" s="160"/>
      <c r="M58" s="160">
        <f>'将来負担比率（分子）の構造'!L$50</f>
        <v>2882</v>
      </c>
      <c r="N58" s="160"/>
      <c r="O58" s="160"/>
      <c r="P58" s="160">
        <f>'将来負担比率（分子）の構造'!M$50</f>
        <v>3039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1119</v>
      </c>
      <c r="C62" s="160"/>
      <c r="D62" s="160"/>
      <c r="E62" s="160">
        <f>'将来負担比率（分子）の構造'!J$45</f>
        <v>967</v>
      </c>
      <c r="F62" s="160"/>
      <c r="G62" s="160"/>
      <c r="H62" s="160">
        <f>'将来負担比率（分子）の構造'!K$45</f>
        <v>838</v>
      </c>
      <c r="I62" s="160"/>
      <c r="J62" s="160"/>
      <c r="K62" s="160">
        <f>'将来負担比率（分子）の構造'!L$45</f>
        <v>840</v>
      </c>
      <c r="L62" s="160"/>
      <c r="M62" s="160"/>
      <c r="N62" s="160">
        <f>'将来負担比率（分子）の構造'!M$45</f>
        <v>844</v>
      </c>
      <c r="O62" s="160"/>
      <c r="P62" s="160"/>
    </row>
    <row r="63" spans="1:16">
      <c r="A63" s="160" t="s">
        <v>28</v>
      </c>
      <c r="B63" s="160">
        <f>'将来負担比率（分子）の構造'!I$44</f>
        <v>203</v>
      </c>
      <c r="C63" s="160"/>
      <c r="D63" s="160"/>
      <c r="E63" s="160">
        <f>'将来負担比率（分子）の構造'!J$44</f>
        <v>207</v>
      </c>
      <c r="F63" s="160"/>
      <c r="G63" s="160"/>
      <c r="H63" s="160">
        <f>'将来負担比率（分子）の構造'!K$44</f>
        <v>219</v>
      </c>
      <c r="I63" s="160"/>
      <c r="J63" s="160"/>
      <c r="K63" s="160">
        <f>'将来負担比率（分子）の構造'!L$44</f>
        <v>22</v>
      </c>
      <c r="L63" s="160"/>
      <c r="M63" s="160"/>
      <c r="N63" s="160">
        <f>'将来負担比率（分子）の構造'!M$44</f>
        <v>22</v>
      </c>
      <c r="O63" s="160"/>
      <c r="P63" s="160"/>
    </row>
    <row r="64" spans="1:16">
      <c r="A64" s="160" t="s">
        <v>27</v>
      </c>
      <c r="B64" s="160">
        <f>'将来負担比率（分子）の構造'!I$43</f>
        <v>3033</v>
      </c>
      <c r="C64" s="160"/>
      <c r="D64" s="160"/>
      <c r="E64" s="160">
        <f>'将来負担比率（分子）の構造'!J$43</f>
        <v>2929</v>
      </c>
      <c r="F64" s="160"/>
      <c r="G64" s="160"/>
      <c r="H64" s="160">
        <f>'将来負担比率（分子）の構造'!K$43</f>
        <v>2876</v>
      </c>
      <c r="I64" s="160"/>
      <c r="J64" s="160"/>
      <c r="K64" s="160">
        <f>'将来負担比率（分子）の構造'!L$43</f>
        <v>2543</v>
      </c>
      <c r="L64" s="160"/>
      <c r="M64" s="160"/>
      <c r="N64" s="160">
        <f>'将来負担比率（分子）の構造'!M$43</f>
        <v>2409</v>
      </c>
      <c r="O64" s="160"/>
      <c r="P64" s="160"/>
    </row>
    <row r="65" spans="1:16">
      <c r="A65" s="160" t="s">
        <v>26</v>
      </c>
      <c r="B65" s="160">
        <f>'将来負担比率（分子）の構造'!I$42</f>
        <v>76</v>
      </c>
      <c r="C65" s="160"/>
      <c r="D65" s="160"/>
      <c r="E65" s="160">
        <f>'将来負担比率（分子）の構造'!J$42</f>
        <v>60</v>
      </c>
      <c r="F65" s="160"/>
      <c r="G65" s="160"/>
      <c r="H65" s="160">
        <f>'将来負担比率（分子）の構造'!K$42</f>
        <v>44</v>
      </c>
      <c r="I65" s="160"/>
      <c r="J65" s="160"/>
      <c r="K65" s="160">
        <f>'将来負担比率（分子）の構造'!L$42</f>
        <v>29</v>
      </c>
      <c r="L65" s="160"/>
      <c r="M65" s="160"/>
      <c r="N65" s="160">
        <f>'将来負担比率（分子）の構造'!M$42</f>
        <v>13</v>
      </c>
      <c r="O65" s="160"/>
      <c r="P65" s="160"/>
    </row>
    <row r="66" spans="1:16">
      <c r="A66" s="160" t="s">
        <v>25</v>
      </c>
      <c r="B66" s="160">
        <f>'将来負担比率（分子）の構造'!I$41</f>
        <v>14361</v>
      </c>
      <c r="C66" s="160"/>
      <c r="D66" s="160"/>
      <c r="E66" s="160">
        <f>'将来負担比率（分子）の構造'!J$41</f>
        <v>14983</v>
      </c>
      <c r="F66" s="160"/>
      <c r="G66" s="160"/>
      <c r="H66" s="160">
        <f>'将来負担比率（分子）の構造'!K$41</f>
        <v>13156</v>
      </c>
      <c r="I66" s="160"/>
      <c r="J66" s="160"/>
      <c r="K66" s="160">
        <f>'将来負担比率（分子）の構造'!L$41</f>
        <v>13411</v>
      </c>
      <c r="L66" s="160"/>
      <c r="M66" s="160"/>
      <c r="N66" s="160">
        <f>'将来負担比率（分子）の構造'!M$41</f>
        <v>13042</v>
      </c>
      <c r="O66" s="160"/>
      <c r="P66" s="160"/>
    </row>
    <row r="67" spans="1:16">
      <c r="A67" s="160" t="s">
        <v>69</v>
      </c>
      <c r="B67" s="160" t="e">
        <f>NA()</f>
        <v>#N/A</v>
      </c>
      <c r="C67" s="160">
        <f>IF(ISNUMBER('将来負担比率（分子）の構造'!I$53), IF('将来負担比率（分子）の構造'!I$53 &lt; 0, 0, '将来負担比率（分子）の構造'!I$53), NA())</f>
        <v>4429</v>
      </c>
      <c r="D67" s="160" t="e">
        <f>NA()</f>
        <v>#N/A</v>
      </c>
      <c r="E67" s="160" t="e">
        <f>NA()</f>
        <v>#N/A</v>
      </c>
      <c r="F67" s="160">
        <f>IF(ISNUMBER('将来負担比率（分子）の構造'!J$53), IF('将来負担比率（分子）の構造'!J$53 &lt; 0, 0, '将来負担比率（分子）の構造'!J$53), NA())</f>
        <v>4250</v>
      </c>
      <c r="G67" s="160" t="e">
        <f>NA()</f>
        <v>#N/A</v>
      </c>
      <c r="H67" s="160" t="e">
        <f>NA()</f>
        <v>#N/A</v>
      </c>
      <c r="I67" s="160">
        <f>IF(ISNUMBER('将来負担比率（分子）の構造'!K$53), IF('将来負担比率（分子）の構造'!K$53 &lt; 0, 0, '将来負担比率（分子）の構造'!K$53), NA())</f>
        <v>4084</v>
      </c>
      <c r="J67" s="160" t="e">
        <f>NA()</f>
        <v>#N/A</v>
      </c>
      <c r="K67" s="160" t="e">
        <f>NA()</f>
        <v>#N/A</v>
      </c>
      <c r="L67" s="160">
        <f>IF(ISNUMBER('将来負担比率（分子）の構造'!L$53), IF('将来負担比率（分子）の構造'!L$53 &lt; 0, 0, '将来負担比率（分子）の構造'!L$53), NA())</f>
        <v>3527</v>
      </c>
      <c r="M67" s="160" t="e">
        <f>NA()</f>
        <v>#N/A</v>
      </c>
      <c r="N67" s="160" t="e">
        <f>NA()</f>
        <v>#N/A</v>
      </c>
      <c r="O67" s="160">
        <f>IF(ISNUMBER('将来負担比率（分子）の構造'!M$53), IF('将来負担比率（分子）の構造'!M$53 &lt; 0, 0, '将来負担比率（分子）の構造'!M$53), NA())</f>
        <v>2962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684</v>
      </c>
      <c r="C72" s="164">
        <f>基金残高に係る経年分析!G55</f>
        <v>684</v>
      </c>
      <c r="D72" s="164">
        <f>基金残高に係る経年分析!H55</f>
        <v>684</v>
      </c>
    </row>
    <row r="73" spans="1:16">
      <c r="A73" s="163" t="s">
        <v>72</v>
      </c>
      <c r="B73" s="164">
        <f>基金残高に係る経年分析!F56</f>
        <v>753</v>
      </c>
      <c r="C73" s="164">
        <f>基金残高に係る経年分析!G56</f>
        <v>930</v>
      </c>
      <c r="D73" s="164">
        <f>基金残高に係る経年分析!H56</f>
        <v>1077</v>
      </c>
    </row>
    <row r="74" spans="1:16">
      <c r="A74" s="163" t="s">
        <v>73</v>
      </c>
      <c r="B74" s="164">
        <f>基金残高に係る経年分析!F57</f>
        <v>1113</v>
      </c>
      <c r="C74" s="164">
        <f>基金残高に係る経年分析!G57</f>
        <v>1210</v>
      </c>
      <c r="D74" s="164">
        <f>基金残高に係る経年分析!H57</f>
        <v>1219</v>
      </c>
    </row>
  </sheetData>
  <sheetProtection algorithmName="SHA-512" hashValue="gwmAMZinoQTGbO4Hu7xw7AoWZruzOG5MSZN0pjTWFhoWNORBZ0kVIJSgozTmuigUqdBLjd9JkMUUEjby/JquiQ==" saltValue="NI2j9KXd0lmnCqhKZ7xW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937249</v>
      </c>
      <c r="S5" s="649"/>
      <c r="T5" s="649"/>
      <c r="U5" s="649"/>
      <c r="V5" s="649"/>
      <c r="W5" s="649"/>
      <c r="X5" s="649"/>
      <c r="Y5" s="650"/>
      <c r="Z5" s="651">
        <v>12.4</v>
      </c>
      <c r="AA5" s="651"/>
      <c r="AB5" s="651"/>
      <c r="AC5" s="651"/>
      <c r="AD5" s="652">
        <v>901674</v>
      </c>
      <c r="AE5" s="652"/>
      <c r="AF5" s="652"/>
      <c r="AG5" s="652"/>
      <c r="AH5" s="652"/>
      <c r="AI5" s="652"/>
      <c r="AJ5" s="652"/>
      <c r="AK5" s="652"/>
      <c r="AL5" s="653">
        <v>20.2</v>
      </c>
      <c r="AM5" s="654"/>
      <c r="AN5" s="654"/>
      <c r="AO5" s="655"/>
      <c r="AP5" s="645" t="s">
        <v>226</v>
      </c>
      <c r="AQ5" s="646"/>
      <c r="AR5" s="646"/>
      <c r="AS5" s="646"/>
      <c r="AT5" s="646"/>
      <c r="AU5" s="646"/>
      <c r="AV5" s="646"/>
      <c r="AW5" s="646"/>
      <c r="AX5" s="646"/>
      <c r="AY5" s="646"/>
      <c r="AZ5" s="646"/>
      <c r="BA5" s="646"/>
      <c r="BB5" s="646"/>
      <c r="BC5" s="646"/>
      <c r="BD5" s="646"/>
      <c r="BE5" s="646"/>
      <c r="BF5" s="647"/>
      <c r="BG5" s="659">
        <v>901674</v>
      </c>
      <c r="BH5" s="660"/>
      <c r="BI5" s="660"/>
      <c r="BJ5" s="660"/>
      <c r="BK5" s="660"/>
      <c r="BL5" s="660"/>
      <c r="BM5" s="660"/>
      <c r="BN5" s="661"/>
      <c r="BO5" s="662">
        <v>96.2</v>
      </c>
      <c r="BP5" s="662"/>
      <c r="BQ5" s="662"/>
      <c r="BR5" s="662"/>
      <c r="BS5" s="663">
        <v>8326</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139923</v>
      </c>
      <c r="S6" s="660"/>
      <c r="T6" s="660"/>
      <c r="U6" s="660"/>
      <c r="V6" s="660"/>
      <c r="W6" s="660"/>
      <c r="X6" s="660"/>
      <c r="Y6" s="661"/>
      <c r="Z6" s="662">
        <v>1.9</v>
      </c>
      <c r="AA6" s="662"/>
      <c r="AB6" s="662"/>
      <c r="AC6" s="662"/>
      <c r="AD6" s="663">
        <v>139923</v>
      </c>
      <c r="AE6" s="663"/>
      <c r="AF6" s="663"/>
      <c r="AG6" s="663"/>
      <c r="AH6" s="663"/>
      <c r="AI6" s="663"/>
      <c r="AJ6" s="663"/>
      <c r="AK6" s="663"/>
      <c r="AL6" s="664">
        <v>3.1</v>
      </c>
      <c r="AM6" s="665"/>
      <c r="AN6" s="665"/>
      <c r="AO6" s="666"/>
      <c r="AP6" s="656" t="s">
        <v>231</v>
      </c>
      <c r="AQ6" s="657"/>
      <c r="AR6" s="657"/>
      <c r="AS6" s="657"/>
      <c r="AT6" s="657"/>
      <c r="AU6" s="657"/>
      <c r="AV6" s="657"/>
      <c r="AW6" s="657"/>
      <c r="AX6" s="657"/>
      <c r="AY6" s="657"/>
      <c r="AZ6" s="657"/>
      <c r="BA6" s="657"/>
      <c r="BB6" s="657"/>
      <c r="BC6" s="657"/>
      <c r="BD6" s="657"/>
      <c r="BE6" s="657"/>
      <c r="BF6" s="658"/>
      <c r="BG6" s="659">
        <v>901674</v>
      </c>
      <c r="BH6" s="660"/>
      <c r="BI6" s="660"/>
      <c r="BJ6" s="660"/>
      <c r="BK6" s="660"/>
      <c r="BL6" s="660"/>
      <c r="BM6" s="660"/>
      <c r="BN6" s="661"/>
      <c r="BO6" s="662">
        <v>96.2</v>
      </c>
      <c r="BP6" s="662"/>
      <c r="BQ6" s="662"/>
      <c r="BR6" s="662"/>
      <c r="BS6" s="663">
        <v>8326</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84140</v>
      </c>
      <c r="CS6" s="660"/>
      <c r="CT6" s="660"/>
      <c r="CU6" s="660"/>
      <c r="CV6" s="660"/>
      <c r="CW6" s="660"/>
      <c r="CX6" s="660"/>
      <c r="CY6" s="661"/>
      <c r="CZ6" s="653">
        <v>1.1000000000000001</v>
      </c>
      <c r="DA6" s="654"/>
      <c r="DB6" s="654"/>
      <c r="DC6" s="673"/>
      <c r="DD6" s="668" t="s">
        <v>124</v>
      </c>
      <c r="DE6" s="660"/>
      <c r="DF6" s="660"/>
      <c r="DG6" s="660"/>
      <c r="DH6" s="660"/>
      <c r="DI6" s="660"/>
      <c r="DJ6" s="660"/>
      <c r="DK6" s="660"/>
      <c r="DL6" s="660"/>
      <c r="DM6" s="660"/>
      <c r="DN6" s="660"/>
      <c r="DO6" s="660"/>
      <c r="DP6" s="661"/>
      <c r="DQ6" s="668">
        <v>84140</v>
      </c>
      <c r="DR6" s="660"/>
      <c r="DS6" s="660"/>
      <c r="DT6" s="660"/>
      <c r="DU6" s="660"/>
      <c r="DV6" s="660"/>
      <c r="DW6" s="660"/>
      <c r="DX6" s="660"/>
      <c r="DY6" s="660"/>
      <c r="DZ6" s="660"/>
      <c r="EA6" s="660"/>
      <c r="EB6" s="660"/>
      <c r="EC6" s="669"/>
    </row>
    <row r="7" spans="2:143" ht="11.25" customHeight="1">
      <c r="B7" s="656" t="s">
        <v>233</v>
      </c>
      <c r="C7" s="657"/>
      <c r="D7" s="657"/>
      <c r="E7" s="657"/>
      <c r="F7" s="657"/>
      <c r="G7" s="657"/>
      <c r="H7" s="657"/>
      <c r="I7" s="657"/>
      <c r="J7" s="657"/>
      <c r="K7" s="657"/>
      <c r="L7" s="657"/>
      <c r="M7" s="657"/>
      <c r="N7" s="657"/>
      <c r="O7" s="657"/>
      <c r="P7" s="657"/>
      <c r="Q7" s="658"/>
      <c r="R7" s="659">
        <v>1494</v>
      </c>
      <c r="S7" s="660"/>
      <c r="T7" s="660"/>
      <c r="U7" s="660"/>
      <c r="V7" s="660"/>
      <c r="W7" s="660"/>
      <c r="X7" s="660"/>
      <c r="Y7" s="661"/>
      <c r="Z7" s="662">
        <v>0</v>
      </c>
      <c r="AA7" s="662"/>
      <c r="AB7" s="662"/>
      <c r="AC7" s="662"/>
      <c r="AD7" s="663">
        <v>1494</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385109</v>
      </c>
      <c r="BH7" s="660"/>
      <c r="BI7" s="660"/>
      <c r="BJ7" s="660"/>
      <c r="BK7" s="660"/>
      <c r="BL7" s="660"/>
      <c r="BM7" s="660"/>
      <c r="BN7" s="661"/>
      <c r="BO7" s="662">
        <v>41.1</v>
      </c>
      <c r="BP7" s="662"/>
      <c r="BQ7" s="662"/>
      <c r="BR7" s="662"/>
      <c r="BS7" s="663">
        <v>8326</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702665</v>
      </c>
      <c r="CS7" s="660"/>
      <c r="CT7" s="660"/>
      <c r="CU7" s="660"/>
      <c r="CV7" s="660"/>
      <c r="CW7" s="660"/>
      <c r="CX7" s="660"/>
      <c r="CY7" s="661"/>
      <c r="CZ7" s="662">
        <v>9.5</v>
      </c>
      <c r="DA7" s="662"/>
      <c r="DB7" s="662"/>
      <c r="DC7" s="662"/>
      <c r="DD7" s="668">
        <v>18082</v>
      </c>
      <c r="DE7" s="660"/>
      <c r="DF7" s="660"/>
      <c r="DG7" s="660"/>
      <c r="DH7" s="660"/>
      <c r="DI7" s="660"/>
      <c r="DJ7" s="660"/>
      <c r="DK7" s="660"/>
      <c r="DL7" s="660"/>
      <c r="DM7" s="660"/>
      <c r="DN7" s="660"/>
      <c r="DO7" s="660"/>
      <c r="DP7" s="661"/>
      <c r="DQ7" s="668">
        <v>599293</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2124</v>
      </c>
      <c r="S8" s="660"/>
      <c r="T8" s="660"/>
      <c r="U8" s="660"/>
      <c r="V8" s="660"/>
      <c r="W8" s="660"/>
      <c r="X8" s="660"/>
      <c r="Y8" s="661"/>
      <c r="Z8" s="662">
        <v>0</v>
      </c>
      <c r="AA8" s="662"/>
      <c r="AB8" s="662"/>
      <c r="AC8" s="662"/>
      <c r="AD8" s="663">
        <v>2124</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11446</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1589439</v>
      </c>
      <c r="CS8" s="660"/>
      <c r="CT8" s="660"/>
      <c r="CU8" s="660"/>
      <c r="CV8" s="660"/>
      <c r="CW8" s="660"/>
      <c r="CX8" s="660"/>
      <c r="CY8" s="661"/>
      <c r="CZ8" s="662">
        <v>21.5</v>
      </c>
      <c r="DA8" s="662"/>
      <c r="DB8" s="662"/>
      <c r="DC8" s="662"/>
      <c r="DD8" s="668">
        <v>83041</v>
      </c>
      <c r="DE8" s="660"/>
      <c r="DF8" s="660"/>
      <c r="DG8" s="660"/>
      <c r="DH8" s="660"/>
      <c r="DI8" s="660"/>
      <c r="DJ8" s="660"/>
      <c r="DK8" s="660"/>
      <c r="DL8" s="660"/>
      <c r="DM8" s="660"/>
      <c r="DN8" s="660"/>
      <c r="DO8" s="660"/>
      <c r="DP8" s="661"/>
      <c r="DQ8" s="668">
        <v>958250</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2152</v>
      </c>
      <c r="S9" s="660"/>
      <c r="T9" s="660"/>
      <c r="U9" s="660"/>
      <c r="V9" s="660"/>
      <c r="W9" s="660"/>
      <c r="X9" s="660"/>
      <c r="Y9" s="661"/>
      <c r="Z9" s="662">
        <v>0</v>
      </c>
      <c r="AA9" s="662"/>
      <c r="AB9" s="662"/>
      <c r="AC9" s="662"/>
      <c r="AD9" s="663">
        <v>2152</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310363</v>
      </c>
      <c r="BH9" s="660"/>
      <c r="BI9" s="660"/>
      <c r="BJ9" s="660"/>
      <c r="BK9" s="660"/>
      <c r="BL9" s="660"/>
      <c r="BM9" s="660"/>
      <c r="BN9" s="661"/>
      <c r="BO9" s="662">
        <v>33.1</v>
      </c>
      <c r="BP9" s="662"/>
      <c r="BQ9" s="662"/>
      <c r="BR9" s="662"/>
      <c r="BS9" s="668" t="s">
        <v>124</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843796</v>
      </c>
      <c r="CS9" s="660"/>
      <c r="CT9" s="660"/>
      <c r="CU9" s="660"/>
      <c r="CV9" s="660"/>
      <c r="CW9" s="660"/>
      <c r="CX9" s="660"/>
      <c r="CY9" s="661"/>
      <c r="CZ9" s="662">
        <v>11.4</v>
      </c>
      <c r="DA9" s="662"/>
      <c r="DB9" s="662"/>
      <c r="DC9" s="662"/>
      <c r="DD9" s="668">
        <v>6462</v>
      </c>
      <c r="DE9" s="660"/>
      <c r="DF9" s="660"/>
      <c r="DG9" s="660"/>
      <c r="DH9" s="660"/>
      <c r="DI9" s="660"/>
      <c r="DJ9" s="660"/>
      <c r="DK9" s="660"/>
      <c r="DL9" s="660"/>
      <c r="DM9" s="660"/>
      <c r="DN9" s="660"/>
      <c r="DO9" s="660"/>
      <c r="DP9" s="661"/>
      <c r="DQ9" s="668">
        <v>725396</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170</v>
      </c>
      <c r="AE10" s="663"/>
      <c r="AF10" s="663"/>
      <c r="AG10" s="663"/>
      <c r="AH10" s="663"/>
      <c r="AI10" s="663"/>
      <c r="AJ10" s="663"/>
      <c r="AK10" s="663"/>
      <c r="AL10" s="664" t="s">
        <v>124</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21330</v>
      </c>
      <c r="BH10" s="660"/>
      <c r="BI10" s="660"/>
      <c r="BJ10" s="660"/>
      <c r="BK10" s="660"/>
      <c r="BL10" s="660"/>
      <c r="BM10" s="660"/>
      <c r="BN10" s="661"/>
      <c r="BO10" s="662">
        <v>2.2999999999999998</v>
      </c>
      <c r="BP10" s="662"/>
      <c r="BQ10" s="662"/>
      <c r="BR10" s="662"/>
      <c r="BS10" s="668" t="s">
        <v>170</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41970</v>
      </c>
      <c r="BH11" s="660"/>
      <c r="BI11" s="660"/>
      <c r="BJ11" s="660"/>
      <c r="BK11" s="660"/>
      <c r="BL11" s="660"/>
      <c r="BM11" s="660"/>
      <c r="BN11" s="661"/>
      <c r="BO11" s="662">
        <v>4.5</v>
      </c>
      <c r="BP11" s="662"/>
      <c r="BQ11" s="662"/>
      <c r="BR11" s="662"/>
      <c r="BS11" s="668">
        <v>8326</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516690</v>
      </c>
      <c r="CS11" s="660"/>
      <c r="CT11" s="660"/>
      <c r="CU11" s="660"/>
      <c r="CV11" s="660"/>
      <c r="CW11" s="660"/>
      <c r="CX11" s="660"/>
      <c r="CY11" s="661"/>
      <c r="CZ11" s="662">
        <v>7</v>
      </c>
      <c r="DA11" s="662"/>
      <c r="DB11" s="662"/>
      <c r="DC11" s="662"/>
      <c r="DD11" s="668">
        <v>216310</v>
      </c>
      <c r="DE11" s="660"/>
      <c r="DF11" s="660"/>
      <c r="DG11" s="660"/>
      <c r="DH11" s="660"/>
      <c r="DI11" s="660"/>
      <c r="DJ11" s="660"/>
      <c r="DK11" s="660"/>
      <c r="DL11" s="660"/>
      <c r="DM11" s="660"/>
      <c r="DN11" s="660"/>
      <c r="DO11" s="660"/>
      <c r="DP11" s="661"/>
      <c r="DQ11" s="668">
        <v>204783</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139579</v>
      </c>
      <c r="S12" s="660"/>
      <c r="T12" s="660"/>
      <c r="U12" s="660"/>
      <c r="V12" s="660"/>
      <c r="W12" s="660"/>
      <c r="X12" s="660"/>
      <c r="Y12" s="661"/>
      <c r="Z12" s="662">
        <v>1.8</v>
      </c>
      <c r="AA12" s="662"/>
      <c r="AB12" s="662"/>
      <c r="AC12" s="662"/>
      <c r="AD12" s="663">
        <v>139579</v>
      </c>
      <c r="AE12" s="663"/>
      <c r="AF12" s="663"/>
      <c r="AG12" s="663"/>
      <c r="AH12" s="663"/>
      <c r="AI12" s="663"/>
      <c r="AJ12" s="663"/>
      <c r="AK12" s="663"/>
      <c r="AL12" s="664">
        <v>3.1</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425054</v>
      </c>
      <c r="BH12" s="660"/>
      <c r="BI12" s="660"/>
      <c r="BJ12" s="660"/>
      <c r="BK12" s="660"/>
      <c r="BL12" s="660"/>
      <c r="BM12" s="660"/>
      <c r="BN12" s="661"/>
      <c r="BO12" s="662">
        <v>45.4</v>
      </c>
      <c r="BP12" s="662"/>
      <c r="BQ12" s="662"/>
      <c r="BR12" s="662"/>
      <c r="BS12" s="668" t="s">
        <v>124</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329732</v>
      </c>
      <c r="CS12" s="660"/>
      <c r="CT12" s="660"/>
      <c r="CU12" s="660"/>
      <c r="CV12" s="660"/>
      <c r="CW12" s="660"/>
      <c r="CX12" s="660"/>
      <c r="CY12" s="661"/>
      <c r="CZ12" s="662">
        <v>4.5</v>
      </c>
      <c r="DA12" s="662"/>
      <c r="DB12" s="662"/>
      <c r="DC12" s="662"/>
      <c r="DD12" s="668">
        <v>1286</v>
      </c>
      <c r="DE12" s="660"/>
      <c r="DF12" s="660"/>
      <c r="DG12" s="660"/>
      <c r="DH12" s="660"/>
      <c r="DI12" s="660"/>
      <c r="DJ12" s="660"/>
      <c r="DK12" s="660"/>
      <c r="DL12" s="660"/>
      <c r="DM12" s="660"/>
      <c r="DN12" s="660"/>
      <c r="DO12" s="660"/>
      <c r="DP12" s="661"/>
      <c r="DQ12" s="668">
        <v>115904</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170</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419436</v>
      </c>
      <c r="BH13" s="660"/>
      <c r="BI13" s="660"/>
      <c r="BJ13" s="660"/>
      <c r="BK13" s="660"/>
      <c r="BL13" s="660"/>
      <c r="BM13" s="660"/>
      <c r="BN13" s="661"/>
      <c r="BO13" s="662">
        <v>44.8</v>
      </c>
      <c r="BP13" s="662"/>
      <c r="BQ13" s="662"/>
      <c r="BR13" s="662"/>
      <c r="BS13" s="668" t="s">
        <v>124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1103956</v>
      </c>
      <c r="CS13" s="660"/>
      <c r="CT13" s="660"/>
      <c r="CU13" s="660"/>
      <c r="CV13" s="660"/>
      <c r="CW13" s="660"/>
      <c r="CX13" s="660"/>
      <c r="CY13" s="661"/>
      <c r="CZ13" s="662">
        <v>14.9</v>
      </c>
      <c r="DA13" s="662"/>
      <c r="DB13" s="662"/>
      <c r="DC13" s="662"/>
      <c r="DD13" s="668">
        <v>353302</v>
      </c>
      <c r="DE13" s="660"/>
      <c r="DF13" s="660"/>
      <c r="DG13" s="660"/>
      <c r="DH13" s="660"/>
      <c r="DI13" s="660"/>
      <c r="DJ13" s="660"/>
      <c r="DK13" s="660"/>
      <c r="DL13" s="660"/>
      <c r="DM13" s="660"/>
      <c r="DN13" s="660"/>
      <c r="DO13" s="660"/>
      <c r="DP13" s="661"/>
      <c r="DQ13" s="668">
        <v>588526</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19540</v>
      </c>
      <c r="BH14" s="660"/>
      <c r="BI14" s="660"/>
      <c r="BJ14" s="660"/>
      <c r="BK14" s="660"/>
      <c r="BL14" s="660"/>
      <c r="BM14" s="660"/>
      <c r="BN14" s="661"/>
      <c r="BO14" s="662">
        <v>2.1</v>
      </c>
      <c r="BP14" s="662"/>
      <c r="BQ14" s="662"/>
      <c r="BR14" s="662"/>
      <c r="BS14" s="668" t="s">
        <v>170</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277324</v>
      </c>
      <c r="CS14" s="660"/>
      <c r="CT14" s="660"/>
      <c r="CU14" s="660"/>
      <c r="CV14" s="660"/>
      <c r="CW14" s="660"/>
      <c r="CX14" s="660"/>
      <c r="CY14" s="661"/>
      <c r="CZ14" s="662">
        <v>3.8</v>
      </c>
      <c r="DA14" s="662"/>
      <c r="DB14" s="662"/>
      <c r="DC14" s="662"/>
      <c r="DD14" s="668">
        <v>11913</v>
      </c>
      <c r="DE14" s="660"/>
      <c r="DF14" s="660"/>
      <c r="DG14" s="660"/>
      <c r="DH14" s="660"/>
      <c r="DI14" s="660"/>
      <c r="DJ14" s="660"/>
      <c r="DK14" s="660"/>
      <c r="DL14" s="660"/>
      <c r="DM14" s="660"/>
      <c r="DN14" s="660"/>
      <c r="DO14" s="660"/>
      <c r="DP14" s="661"/>
      <c r="DQ14" s="668">
        <v>248655</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31743</v>
      </c>
      <c r="S15" s="660"/>
      <c r="T15" s="660"/>
      <c r="U15" s="660"/>
      <c r="V15" s="660"/>
      <c r="W15" s="660"/>
      <c r="X15" s="660"/>
      <c r="Y15" s="661"/>
      <c r="Z15" s="662">
        <v>0.4</v>
      </c>
      <c r="AA15" s="662"/>
      <c r="AB15" s="662"/>
      <c r="AC15" s="662"/>
      <c r="AD15" s="663">
        <v>31743</v>
      </c>
      <c r="AE15" s="663"/>
      <c r="AF15" s="663"/>
      <c r="AG15" s="663"/>
      <c r="AH15" s="663"/>
      <c r="AI15" s="663"/>
      <c r="AJ15" s="663"/>
      <c r="AK15" s="663"/>
      <c r="AL15" s="664">
        <v>0.7</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71971</v>
      </c>
      <c r="BH15" s="660"/>
      <c r="BI15" s="660"/>
      <c r="BJ15" s="660"/>
      <c r="BK15" s="660"/>
      <c r="BL15" s="660"/>
      <c r="BM15" s="660"/>
      <c r="BN15" s="661"/>
      <c r="BO15" s="662">
        <v>7.7</v>
      </c>
      <c r="BP15" s="662"/>
      <c r="BQ15" s="662"/>
      <c r="BR15" s="662"/>
      <c r="BS15" s="668" t="s">
        <v>124</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741700</v>
      </c>
      <c r="CS15" s="660"/>
      <c r="CT15" s="660"/>
      <c r="CU15" s="660"/>
      <c r="CV15" s="660"/>
      <c r="CW15" s="660"/>
      <c r="CX15" s="660"/>
      <c r="CY15" s="661"/>
      <c r="CZ15" s="662">
        <v>10</v>
      </c>
      <c r="DA15" s="662"/>
      <c r="DB15" s="662"/>
      <c r="DC15" s="662"/>
      <c r="DD15" s="668">
        <v>235191</v>
      </c>
      <c r="DE15" s="660"/>
      <c r="DF15" s="660"/>
      <c r="DG15" s="660"/>
      <c r="DH15" s="660"/>
      <c r="DI15" s="660"/>
      <c r="DJ15" s="660"/>
      <c r="DK15" s="660"/>
      <c r="DL15" s="660"/>
      <c r="DM15" s="660"/>
      <c r="DN15" s="660"/>
      <c r="DO15" s="660"/>
      <c r="DP15" s="661"/>
      <c r="DQ15" s="668">
        <v>462306</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170</v>
      </c>
      <c r="BP16" s="662"/>
      <c r="BQ16" s="662"/>
      <c r="BR16" s="662"/>
      <c r="BS16" s="668" t="s">
        <v>124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67860</v>
      </c>
      <c r="CS16" s="660"/>
      <c r="CT16" s="660"/>
      <c r="CU16" s="660"/>
      <c r="CV16" s="660"/>
      <c r="CW16" s="660"/>
      <c r="CX16" s="660"/>
      <c r="CY16" s="661"/>
      <c r="CZ16" s="662">
        <v>0.9</v>
      </c>
      <c r="DA16" s="662"/>
      <c r="DB16" s="662"/>
      <c r="DC16" s="662"/>
      <c r="DD16" s="668" t="s">
        <v>170</v>
      </c>
      <c r="DE16" s="660"/>
      <c r="DF16" s="660"/>
      <c r="DG16" s="660"/>
      <c r="DH16" s="660"/>
      <c r="DI16" s="660"/>
      <c r="DJ16" s="660"/>
      <c r="DK16" s="660"/>
      <c r="DL16" s="660"/>
      <c r="DM16" s="660"/>
      <c r="DN16" s="660"/>
      <c r="DO16" s="660"/>
      <c r="DP16" s="661"/>
      <c r="DQ16" s="668">
        <v>14573</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2137</v>
      </c>
      <c r="S17" s="660"/>
      <c r="T17" s="660"/>
      <c r="U17" s="660"/>
      <c r="V17" s="660"/>
      <c r="W17" s="660"/>
      <c r="X17" s="660"/>
      <c r="Y17" s="661"/>
      <c r="Z17" s="662">
        <v>0</v>
      </c>
      <c r="AA17" s="662"/>
      <c r="AB17" s="662"/>
      <c r="AC17" s="662"/>
      <c r="AD17" s="663">
        <v>2137</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1133528</v>
      </c>
      <c r="CS17" s="660"/>
      <c r="CT17" s="660"/>
      <c r="CU17" s="660"/>
      <c r="CV17" s="660"/>
      <c r="CW17" s="660"/>
      <c r="CX17" s="660"/>
      <c r="CY17" s="661"/>
      <c r="CZ17" s="662">
        <v>15.3</v>
      </c>
      <c r="DA17" s="662"/>
      <c r="DB17" s="662"/>
      <c r="DC17" s="662"/>
      <c r="DD17" s="668" t="s">
        <v>124</v>
      </c>
      <c r="DE17" s="660"/>
      <c r="DF17" s="660"/>
      <c r="DG17" s="660"/>
      <c r="DH17" s="660"/>
      <c r="DI17" s="660"/>
      <c r="DJ17" s="660"/>
      <c r="DK17" s="660"/>
      <c r="DL17" s="660"/>
      <c r="DM17" s="660"/>
      <c r="DN17" s="660"/>
      <c r="DO17" s="660"/>
      <c r="DP17" s="661"/>
      <c r="DQ17" s="668">
        <v>1065527</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3526359</v>
      </c>
      <c r="S18" s="660"/>
      <c r="T18" s="660"/>
      <c r="U18" s="660"/>
      <c r="V18" s="660"/>
      <c r="W18" s="660"/>
      <c r="X18" s="660"/>
      <c r="Y18" s="661"/>
      <c r="Z18" s="662">
        <v>46.7</v>
      </c>
      <c r="AA18" s="662"/>
      <c r="AB18" s="662"/>
      <c r="AC18" s="662"/>
      <c r="AD18" s="663">
        <v>3223975</v>
      </c>
      <c r="AE18" s="663"/>
      <c r="AF18" s="663"/>
      <c r="AG18" s="663"/>
      <c r="AH18" s="663"/>
      <c r="AI18" s="663"/>
      <c r="AJ18" s="663"/>
      <c r="AK18" s="663"/>
      <c r="AL18" s="664">
        <v>72.3</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170</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3223975</v>
      </c>
      <c r="S19" s="660"/>
      <c r="T19" s="660"/>
      <c r="U19" s="660"/>
      <c r="V19" s="660"/>
      <c r="W19" s="660"/>
      <c r="X19" s="660"/>
      <c r="Y19" s="661"/>
      <c r="Z19" s="662">
        <v>42.7</v>
      </c>
      <c r="AA19" s="662"/>
      <c r="AB19" s="662"/>
      <c r="AC19" s="662"/>
      <c r="AD19" s="663">
        <v>3223975</v>
      </c>
      <c r="AE19" s="663"/>
      <c r="AF19" s="663"/>
      <c r="AG19" s="663"/>
      <c r="AH19" s="663"/>
      <c r="AI19" s="663"/>
      <c r="AJ19" s="663"/>
      <c r="AK19" s="663"/>
      <c r="AL19" s="664">
        <v>72.3</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35575</v>
      </c>
      <c r="BH19" s="660"/>
      <c r="BI19" s="660"/>
      <c r="BJ19" s="660"/>
      <c r="BK19" s="660"/>
      <c r="BL19" s="660"/>
      <c r="BM19" s="660"/>
      <c r="BN19" s="661"/>
      <c r="BO19" s="662">
        <v>3.8</v>
      </c>
      <c r="BP19" s="662"/>
      <c r="BQ19" s="662"/>
      <c r="BR19" s="662"/>
      <c r="BS19" s="668" t="s">
        <v>170</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302185</v>
      </c>
      <c r="S20" s="660"/>
      <c r="T20" s="660"/>
      <c r="U20" s="660"/>
      <c r="V20" s="660"/>
      <c r="W20" s="660"/>
      <c r="X20" s="660"/>
      <c r="Y20" s="661"/>
      <c r="Z20" s="662">
        <v>4</v>
      </c>
      <c r="AA20" s="662"/>
      <c r="AB20" s="662"/>
      <c r="AC20" s="662"/>
      <c r="AD20" s="663" t="s">
        <v>170</v>
      </c>
      <c r="AE20" s="663"/>
      <c r="AF20" s="663"/>
      <c r="AG20" s="663"/>
      <c r="AH20" s="663"/>
      <c r="AI20" s="663"/>
      <c r="AJ20" s="663"/>
      <c r="AK20" s="663"/>
      <c r="AL20" s="664" t="s">
        <v>124</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35575</v>
      </c>
      <c r="BH20" s="660"/>
      <c r="BI20" s="660"/>
      <c r="BJ20" s="660"/>
      <c r="BK20" s="660"/>
      <c r="BL20" s="660"/>
      <c r="BM20" s="660"/>
      <c r="BN20" s="661"/>
      <c r="BO20" s="662">
        <v>3.8</v>
      </c>
      <c r="BP20" s="662"/>
      <c r="BQ20" s="662"/>
      <c r="BR20" s="662"/>
      <c r="BS20" s="668" t="s">
        <v>170</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7390830</v>
      </c>
      <c r="CS20" s="660"/>
      <c r="CT20" s="660"/>
      <c r="CU20" s="660"/>
      <c r="CV20" s="660"/>
      <c r="CW20" s="660"/>
      <c r="CX20" s="660"/>
      <c r="CY20" s="661"/>
      <c r="CZ20" s="662">
        <v>100</v>
      </c>
      <c r="DA20" s="662"/>
      <c r="DB20" s="662"/>
      <c r="DC20" s="662"/>
      <c r="DD20" s="668">
        <v>925587</v>
      </c>
      <c r="DE20" s="660"/>
      <c r="DF20" s="660"/>
      <c r="DG20" s="660"/>
      <c r="DH20" s="660"/>
      <c r="DI20" s="660"/>
      <c r="DJ20" s="660"/>
      <c r="DK20" s="660"/>
      <c r="DL20" s="660"/>
      <c r="DM20" s="660"/>
      <c r="DN20" s="660"/>
      <c r="DO20" s="660"/>
      <c r="DP20" s="661"/>
      <c r="DQ20" s="668">
        <v>5067353</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v>199</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4782760</v>
      </c>
      <c r="S22" s="660"/>
      <c r="T22" s="660"/>
      <c r="U22" s="660"/>
      <c r="V22" s="660"/>
      <c r="W22" s="660"/>
      <c r="X22" s="660"/>
      <c r="Y22" s="661"/>
      <c r="Z22" s="662">
        <v>63.3</v>
      </c>
      <c r="AA22" s="662"/>
      <c r="AB22" s="662"/>
      <c r="AC22" s="662"/>
      <c r="AD22" s="663">
        <v>4444801</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170</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1037</v>
      </c>
      <c r="S23" s="660"/>
      <c r="T23" s="660"/>
      <c r="U23" s="660"/>
      <c r="V23" s="660"/>
      <c r="W23" s="660"/>
      <c r="X23" s="660"/>
      <c r="Y23" s="661"/>
      <c r="Z23" s="662">
        <v>0</v>
      </c>
      <c r="AA23" s="662"/>
      <c r="AB23" s="662"/>
      <c r="AC23" s="662"/>
      <c r="AD23" s="663">
        <v>1037</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35575</v>
      </c>
      <c r="BH23" s="660"/>
      <c r="BI23" s="660"/>
      <c r="BJ23" s="660"/>
      <c r="BK23" s="660"/>
      <c r="BL23" s="660"/>
      <c r="BM23" s="660"/>
      <c r="BN23" s="661"/>
      <c r="BO23" s="662">
        <v>3.8</v>
      </c>
      <c r="BP23" s="662"/>
      <c r="BQ23" s="662"/>
      <c r="BR23" s="662"/>
      <c r="BS23" s="668" t="s">
        <v>124</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213633</v>
      </c>
      <c r="S24" s="660"/>
      <c r="T24" s="660"/>
      <c r="U24" s="660"/>
      <c r="V24" s="660"/>
      <c r="W24" s="660"/>
      <c r="X24" s="660"/>
      <c r="Y24" s="661"/>
      <c r="Z24" s="662">
        <v>2.8</v>
      </c>
      <c r="AA24" s="662"/>
      <c r="AB24" s="662"/>
      <c r="AC24" s="662"/>
      <c r="AD24" s="663">
        <v>28</v>
      </c>
      <c r="AE24" s="663"/>
      <c r="AF24" s="663"/>
      <c r="AG24" s="663"/>
      <c r="AH24" s="663"/>
      <c r="AI24" s="663"/>
      <c r="AJ24" s="663"/>
      <c r="AK24" s="663"/>
      <c r="AL24" s="664">
        <v>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170</v>
      </c>
      <c r="BP24" s="662"/>
      <c r="BQ24" s="662"/>
      <c r="BR24" s="662"/>
      <c r="BS24" s="668" t="s">
        <v>170</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2724302</v>
      </c>
      <c r="CS24" s="649"/>
      <c r="CT24" s="649"/>
      <c r="CU24" s="649"/>
      <c r="CV24" s="649"/>
      <c r="CW24" s="649"/>
      <c r="CX24" s="649"/>
      <c r="CY24" s="650"/>
      <c r="CZ24" s="653">
        <v>36.9</v>
      </c>
      <c r="DA24" s="654"/>
      <c r="DB24" s="654"/>
      <c r="DC24" s="673"/>
      <c r="DD24" s="692">
        <v>2268125</v>
      </c>
      <c r="DE24" s="649"/>
      <c r="DF24" s="649"/>
      <c r="DG24" s="649"/>
      <c r="DH24" s="649"/>
      <c r="DI24" s="649"/>
      <c r="DJ24" s="649"/>
      <c r="DK24" s="650"/>
      <c r="DL24" s="692">
        <v>2243436</v>
      </c>
      <c r="DM24" s="649"/>
      <c r="DN24" s="649"/>
      <c r="DO24" s="649"/>
      <c r="DP24" s="649"/>
      <c r="DQ24" s="649"/>
      <c r="DR24" s="649"/>
      <c r="DS24" s="649"/>
      <c r="DT24" s="649"/>
      <c r="DU24" s="649"/>
      <c r="DV24" s="650"/>
      <c r="DW24" s="653">
        <v>48.4</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209359</v>
      </c>
      <c r="S25" s="660"/>
      <c r="T25" s="660"/>
      <c r="U25" s="660"/>
      <c r="V25" s="660"/>
      <c r="W25" s="660"/>
      <c r="X25" s="660"/>
      <c r="Y25" s="661"/>
      <c r="Z25" s="662">
        <v>2.8</v>
      </c>
      <c r="AA25" s="662"/>
      <c r="AB25" s="662"/>
      <c r="AC25" s="662"/>
      <c r="AD25" s="663">
        <v>5605</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1043624</v>
      </c>
      <c r="CS25" s="695"/>
      <c r="CT25" s="695"/>
      <c r="CU25" s="695"/>
      <c r="CV25" s="695"/>
      <c r="CW25" s="695"/>
      <c r="CX25" s="695"/>
      <c r="CY25" s="696"/>
      <c r="CZ25" s="664">
        <v>14.1</v>
      </c>
      <c r="DA25" s="693"/>
      <c r="DB25" s="693"/>
      <c r="DC25" s="697"/>
      <c r="DD25" s="668">
        <v>963546</v>
      </c>
      <c r="DE25" s="695"/>
      <c r="DF25" s="695"/>
      <c r="DG25" s="695"/>
      <c r="DH25" s="695"/>
      <c r="DI25" s="695"/>
      <c r="DJ25" s="695"/>
      <c r="DK25" s="696"/>
      <c r="DL25" s="668">
        <v>940003</v>
      </c>
      <c r="DM25" s="695"/>
      <c r="DN25" s="695"/>
      <c r="DO25" s="695"/>
      <c r="DP25" s="695"/>
      <c r="DQ25" s="695"/>
      <c r="DR25" s="695"/>
      <c r="DS25" s="695"/>
      <c r="DT25" s="695"/>
      <c r="DU25" s="695"/>
      <c r="DV25" s="696"/>
      <c r="DW25" s="664">
        <v>20.3</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22132</v>
      </c>
      <c r="S26" s="660"/>
      <c r="T26" s="660"/>
      <c r="U26" s="660"/>
      <c r="V26" s="660"/>
      <c r="W26" s="660"/>
      <c r="X26" s="660"/>
      <c r="Y26" s="661"/>
      <c r="Z26" s="662">
        <v>0.3</v>
      </c>
      <c r="AA26" s="662"/>
      <c r="AB26" s="662"/>
      <c r="AC26" s="662"/>
      <c r="AD26" s="663" t="s">
        <v>124</v>
      </c>
      <c r="AE26" s="663"/>
      <c r="AF26" s="663"/>
      <c r="AG26" s="663"/>
      <c r="AH26" s="663"/>
      <c r="AI26" s="663"/>
      <c r="AJ26" s="663"/>
      <c r="AK26" s="663"/>
      <c r="AL26" s="664" t="s">
        <v>124</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669704</v>
      </c>
      <c r="CS26" s="660"/>
      <c r="CT26" s="660"/>
      <c r="CU26" s="660"/>
      <c r="CV26" s="660"/>
      <c r="CW26" s="660"/>
      <c r="CX26" s="660"/>
      <c r="CY26" s="661"/>
      <c r="CZ26" s="664">
        <v>9.1</v>
      </c>
      <c r="DA26" s="693"/>
      <c r="DB26" s="693"/>
      <c r="DC26" s="697"/>
      <c r="DD26" s="668">
        <v>601286</v>
      </c>
      <c r="DE26" s="660"/>
      <c r="DF26" s="660"/>
      <c r="DG26" s="660"/>
      <c r="DH26" s="660"/>
      <c r="DI26" s="660"/>
      <c r="DJ26" s="660"/>
      <c r="DK26" s="661"/>
      <c r="DL26" s="668" t="s">
        <v>124</v>
      </c>
      <c r="DM26" s="660"/>
      <c r="DN26" s="660"/>
      <c r="DO26" s="660"/>
      <c r="DP26" s="660"/>
      <c r="DQ26" s="660"/>
      <c r="DR26" s="660"/>
      <c r="DS26" s="660"/>
      <c r="DT26" s="660"/>
      <c r="DU26" s="660"/>
      <c r="DV26" s="661"/>
      <c r="DW26" s="664" t="s">
        <v>170</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450264</v>
      </c>
      <c r="S27" s="660"/>
      <c r="T27" s="660"/>
      <c r="U27" s="660"/>
      <c r="V27" s="660"/>
      <c r="W27" s="660"/>
      <c r="X27" s="660"/>
      <c r="Y27" s="661"/>
      <c r="Z27" s="662">
        <v>6</v>
      </c>
      <c r="AA27" s="662"/>
      <c r="AB27" s="662"/>
      <c r="AC27" s="662"/>
      <c r="AD27" s="663" t="s">
        <v>124</v>
      </c>
      <c r="AE27" s="663"/>
      <c r="AF27" s="663"/>
      <c r="AG27" s="663"/>
      <c r="AH27" s="663"/>
      <c r="AI27" s="663"/>
      <c r="AJ27" s="663"/>
      <c r="AK27" s="663"/>
      <c r="AL27" s="664" t="s">
        <v>124</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937249</v>
      </c>
      <c r="BH27" s="660"/>
      <c r="BI27" s="660"/>
      <c r="BJ27" s="660"/>
      <c r="BK27" s="660"/>
      <c r="BL27" s="660"/>
      <c r="BM27" s="660"/>
      <c r="BN27" s="661"/>
      <c r="BO27" s="662">
        <v>100</v>
      </c>
      <c r="BP27" s="662"/>
      <c r="BQ27" s="662"/>
      <c r="BR27" s="662"/>
      <c r="BS27" s="668">
        <v>8326</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547150</v>
      </c>
      <c r="CS27" s="695"/>
      <c r="CT27" s="695"/>
      <c r="CU27" s="695"/>
      <c r="CV27" s="695"/>
      <c r="CW27" s="695"/>
      <c r="CX27" s="695"/>
      <c r="CY27" s="696"/>
      <c r="CZ27" s="664">
        <v>7.4</v>
      </c>
      <c r="DA27" s="693"/>
      <c r="DB27" s="693"/>
      <c r="DC27" s="697"/>
      <c r="DD27" s="668">
        <v>239052</v>
      </c>
      <c r="DE27" s="695"/>
      <c r="DF27" s="695"/>
      <c r="DG27" s="695"/>
      <c r="DH27" s="695"/>
      <c r="DI27" s="695"/>
      <c r="DJ27" s="695"/>
      <c r="DK27" s="696"/>
      <c r="DL27" s="668">
        <v>237906</v>
      </c>
      <c r="DM27" s="695"/>
      <c r="DN27" s="695"/>
      <c r="DO27" s="695"/>
      <c r="DP27" s="695"/>
      <c r="DQ27" s="695"/>
      <c r="DR27" s="695"/>
      <c r="DS27" s="695"/>
      <c r="DT27" s="695"/>
      <c r="DU27" s="695"/>
      <c r="DV27" s="696"/>
      <c r="DW27" s="664">
        <v>5.0999999999999996</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170</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1133528</v>
      </c>
      <c r="CS28" s="660"/>
      <c r="CT28" s="660"/>
      <c r="CU28" s="660"/>
      <c r="CV28" s="660"/>
      <c r="CW28" s="660"/>
      <c r="CX28" s="660"/>
      <c r="CY28" s="661"/>
      <c r="CZ28" s="664">
        <v>15.3</v>
      </c>
      <c r="DA28" s="693"/>
      <c r="DB28" s="693"/>
      <c r="DC28" s="697"/>
      <c r="DD28" s="668">
        <v>1065527</v>
      </c>
      <c r="DE28" s="660"/>
      <c r="DF28" s="660"/>
      <c r="DG28" s="660"/>
      <c r="DH28" s="660"/>
      <c r="DI28" s="660"/>
      <c r="DJ28" s="660"/>
      <c r="DK28" s="661"/>
      <c r="DL28" s="668">
        <v>1065527</v>
      </c>
      <c r="DM28" s="660"/>
      <c r="DN28" s="660"/>
      <c r="DO28" s="660"/>
      <c r="DP28" s="660"/>
      <c r="DQ28" s="660"/>
      <c r="DR28" s="660"/>
      <c r="DS28" s="660"/>
      <c r="DT28" s="660"/>
      <c r="DU28" s="660"/>
      <c r="DV28" s="661"/>
      <c r="DW28" s="664">
        <v>23</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355454</v>
      </c>
      <c r="S29" s="660"/>
      <c r="T29" s="660"/>
      <c r="U29" s="660"/>
      <c r="V29" s="660"/>
      <c r="W29" s="660"/>
      <c r="X29" s="660"/>
      <c r="Y29" s="661"/>
      <c r="Z29" s="662">
        <v>4.7</v>
      </c>
      <c r="AA29" s="662"/>
      <c r="AB29" s="662"/>
      <c r="AC29" s="662"/>
      <c r="AD29" s="663" t="s">
        <v>124</v>
      </c>
      <c r="AE29" s="663"/>
      <c r="AF29" s="663"/>
      <c r="AG29" s="663"/>
      <c r="AH29" s="663"/>
      <c r="AI29" s="663"/>
      <c r="AJ29" s="663"/>
      <c r="AK29" s="663"/>
      <c r="AL29" s="664" t="s">
        <v>124</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1133455</v>
      </c>
      <c r="CS29" s="695"/>
      <c r="CT29" s="695"/>
      <c r="CU29" s="695"/>
      <c r="CV29" s="695"/>
      <c r="CW29" s="695"/>
      <c r="CX29" s="695"/>
      <c r="CY29" s="696"/>
      <c r="CZ29" s="664">
        <v>15.3</v>
      </c>
      <c r="DA29" s="693"/>
      <c r="DB29" s="693"/>
      <c r="DC29" s="697"/>
      <c r="DD29" s="668">
        <v>1065454</v>
      </c>
      <c r="DE29" s="695"/>
      <c r="DF29" s="695"/>
      <c r="DG29" s="695"/>
      <c r="DH29" s="695"/>
      <c r="DI29" s="695"/>
      <c r="DJ29" s="695"/>
      <c r="DK29" s="696"/>
      <c r="DL29" s="668">
        <v>1065454</v>
      </c>
      <c r="DM29" s="695"/>
      <c r="DN29" s="695"/>
      <c r="DO29" s="695"/>
      <c r="DP29" s="695"/>
      <c r="DQ29" s="695"/>
      <c r="DR29" s="695"/>
      <c r="DS29" s="695"/>
      <c r="DT29" s="695"/>
      <c r="DU29" s="695"/>
      <c r="DV29" s="696"/>
      <c r="DW29" s="664">
        <v>23</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121654</v>
      </c>
      <c r="S30" s="660"/>
      <c r="T30" s="660"/>
      <c r="U30" s="660"/>
      <c r="V30" s="660"/>
      <c r="W30" s="660"/>
      <c r="X30" s="660"/>
      <c r="Y30" s="661"/>
      <c r="Z30" s="662">
        <v>1.6</v>
      </c>
      <c r="AA30" s="662"/>
      <c r="AB30" s="662"/>
      <c r="AC30" s="662"/>
      <c r="AD30" s="663">
        <v>6495</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185</v>
      </c>
      <c r="AY30" s="646"/>
      <c r="AZ30" s="646"/>
      <c r="BA30" s="646"/>
      <c r="BB30" s="646"/>
      <c r="BC30" s="646"/>
      <c r="BD30" s="646"/>
      <c r="BE30" s="646"/>
      <c r="BF30" s="647"/>
      <c r="BG30" s="719">
        <v>99.1</v>
      </c>
      <c r="BH30" s="720"/>
      <c r="BI30" s="720"/>
      <c r="BJ30" s="720"/>
      <c r="BK30" s="720"/>
      <c r="BL30" s="720"/>
      <c r="BM30" s="654">
        <v>91.9</v>
      </c>
      <c r="BN30" s="720"/>
      <c r="BO30" s="720"/>
      <c r="BP30" s="720"/>
      <c r="BQ30" s="721"/>
      <c r="BR30" s="719">
        <v>99</v>
      </c>
      <c r="BS30" s="720"/>
      <c r="BT30" s="720"/>
      <c r="BU30" s="720"/>
      <c r="BV30" s="720"/>
      <c r="BW30" s="720"/>
      <c r="BX30" s="654">
        <v>92</v>
      </c>
      <c r="BY30" s="720"/>
      <c r="BZ30" s="720"/>
      <c r="CA30" s="720"/>
      <c r="CB30" s="721"/>
      <c r="CD30" s="724"/>
      <c r="CE30" s="725"/>
      <c r="CF30" s="674" t="s">
        <v>309</v>
      </c>
      <c r="CG30" s="675"/>
      <c r="CH30" s="675"/>
      <c r="CI30" s="675"/>
      <c r="CJ30" s="675"/>
      <c r="CK30" s="675"/>
      <c r="CL30" s="675"/>
      <c r="CM30" s="675"/>
      <c r="CN30" s="675"/>
      <c r="CO30" s="675"/>
      <c r="CP30" s="675"/>
      <c r="CQ30" s="676"/>
      <c r="CR30" s="659">
        <v>1045746</v>
      </c>
      <c r="CS30" s="660"/>
      <c r="CT30" s="660"/>
      <c r="CU30" s="660"/>
      <c r="CV30" s="660"/>
      <c r="CW30" s="660"/>
      <c r="CX30" s="660"/>
      <c r="CY30" s="661"/>
      <c r="CZ30" s="664">
        <v>14.1</v>
      </c>
      <c r="DA30" s="693"/>
      <c r="DB30" s="693"/>
      <c r="DC30" s="697"/>
      <c r="DD30" s="668">
        <v>977745</v>
      </c>
      <c r="DE30" s="660"/>
      <c r="DF30" s="660"/>
      <c r="DG30" s="660"/>
      <c r="DH30" s="660"/>
      <c r="DI30" s="660"/>
      <c r="DJ30" s="660"/>
      <c r="DK30" s="661"/>
      <c r="DL30" s="668">
        <v>977745</v>
      </c>
      <c r="DM30" s="660"/>
      <c r="DN30" s="660"/>
      <c r="DO30" s="660"/>
      <c r="DP30" s="660"/>
      <c r="DQ30" s="660"/>
      <c r="DR30" s="660"/>
      <c r="DS30" s="660"/>
      <c r="DT30" s="660"/>
      <c r="DU30" s="660"/>
      <c r="DV30" s="661"/>
      <c r="DW30" s="664">
        <v>21.1</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67838</v>
      </c>
      <c r="S31" s="660"/>
      <c r="T31" s="660"/>
      <c r="U31" s="660"/>
      <c r="V31" s="660"/>
      <c r="W31" s="660"/>
      <c r="X31" s="660"/>
      <c r="Y31" s="661"/>
      <c r="Z31" s="662">
        <v>0.9</v>
      </c>
      <c r="AA31" s="662"/>
      <c r="AB31" s="662"/>
      <c r="AC31" s="662"/>
      <c r="AD31" s="663" t="s">
        <v>124</v>
      </c>
      <c r="AE31" s="663"/>
      <c r="AF31" s="663"/>
      <c r="AG31" s="663"/>
      <c r="AH31" s="663"/>
      <c r="AI31" s="663"/>
      <c r="AJ31" s="663"/>
      <c r="AK31" s="663"/>
      <c r="AL31" s="664" t="s">
        <v>170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98.8</v>
      </c>
      <c r="BH31" s="695"/>
      <c r="BI31" s="695"/>
      <c r="BJ31" s="695"/>
      <c r="BK31" s="695"/>
      <c r="BL31" s="695"/>
      <c r="BM31" s="665">
        <v>93.6</v>
      </c>
      <c r="BN31" s="717"/>
      <c r="BO31" s="717"/>
      <c r="BP31" s="717"/>
      <c r="BQ31" s="718"/>
      <c r="BR31" s="716">
        <v>98.6</v>
      </c>
      <c r="BS31" s="695"/>
      <c r="BT31" s="695"/>
      <c r="BU31" s="695"/>
      <c r="BV31" s="695"/>
      <c r="BW31" s="695"/>
      <c r="BX31" s="665">
        <v>93.9</v>
      </c>
      <c r="BY31" s="717"/>
      <c r="BZ31" s="717"/>
      <c r="CA31" s="717"/>
      <c r="CB31" s="718"/>
      <c r="CD31" s="724"/>
      <c r="CE31" s="725"/>
      <c r="CF31" s="674" t="s">
        <v>313</v>
      </c>
      <c r="CG31" s="675"/>
      <c r="CH31" s="675"/>
      <c r="CI31" s="675"/>
      <c r="CJ31" s="675"/>
      <c r="CK31" s="675"/>
      <c r="CL31" s="675"/>
      <c r="CM31" s="675"/>
      <c r="CN31" s="675"/>
      <c r="CO31" s="675"/>
      <c r="CP31" s="675"/>
      <c r="CQ31" s="676"/>
      <c r="CR31" s="659">
        <v>87709</v>
      </c>
      <c r="CS31" s="695"/>
      <c r="CT31" s="695"/>
      <c r="CU31" s="695"/>
      <c r="CV31" s="695"/>
      <c r="CW31" s="695"/>
      <c r="CX31" s="695"/>
      <c r="CY31" s="696"/>
      <c r="CZ31" s="664">
        <v>1.2</v>
      </c>
      <c r="DA31" s="693"/>
      <c r="DB31" s="693"/>
      <c r="DC31" s="697"/>
      <c r="DD31" s="668">
        <v>87709</v>
      </c>
      <c r="DE31" s="695"/>
      <c r="DF31" s="695"/>
      <c r="DG31" s="695"/>
      <c r="DH31" s="695"/>
      <c r="DI31" s="695"/>
      <c r="DJ31" s="695"/>
      <c r="DK31" s="696"/>
      <c r="DL31" s="668">
        <v>87709</v>
      </c>
      <c r="DM31" s="695"/>
      <c r="DN31" s="695"/>
      <c r="DO31" s="695"/>
      <c r="DP31" s="695"/>
      <c r="DQ31" s="695"/>
      <c r="DR31" s="695"/>
      <c r="DS31" s="695"/>
      <c r="DT31" s="695"/>
      <c r="DU31" s="695"/>
      <c r="DV31" s="696"/>
      <c r="DW31" s="664">
        <v>1.9</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138957</v>
      </c>
      <c r="S32" s="660"/>
      <c r="T32" s="660"/>
      <c r="U32" s="660"/>
      <c r="V32" s="660"/>
      <c r="W32" s="660"/>
      <c r="X32" s="660"/>
      <c r="Y32" s="661"/>
      <c r="Z32" s="662">
        <v>1.8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99.3</v>
      </c>
      <c r="BH32" s="729"/>
      <c r="BI32" s="729"/>
      <c r="BJ32" s="729"/>
      <c r="BK32" s="729"/>
      <c r="BL32" s="729"/>
      <c r="BM32" s="730">
        <v>89.4</v>
      </c>
      <c r="BN32" s="729"/>
      <c r="BO32" s="729"/>
      <c r="BP32" s="729"/>
      <c r="BQ32" s="731"/>
      <c r="BR32" s="728">
        <v>99.3</v>
      </c>
      <c r="BS32" s="729"/>
      <c r="BT32" s="729"/>
      <c r="BU32" s="729"/>
      <c r="BV32" s="729"/>
      <c r="BW32" s="729"/>
      <c r="BX32" s="730">
        <v>89.2</v>
      </c>
      <c r="BY32" s="729"/>
      <c r="BZ32" s="729"/>
      <c r="CA32" s="729"/>
      <c r="CB32" s="731"/>
      <c r="CD32" s="726"/>
      <c r="CE32" s="727"/>
      <c r="CF32" s="674" t="s">
        <v>316</v>
      </c>
      <c r="CG32" s="675"/>
      <c r="CH32" s="675"/>
      <c r="CI32" s="675"/>
      <c r="CJ32" s="675"/>
      <c r="CK32" s="675"/>
      <c r="CL32" s="675"/>
      <c r="CM32" s="675"/>
      <c r="CN32" s="675"/>
      <c r="CO32" s="675"/>
      <c r="CP32" s="675"/>
      <c r="CQ32" s="676"/>
      <c r="CR32" s="659">
        <v>73</v>
      </c>
      <c r="CS32" s="660"/>
      <c r="CT32" s="660"/>
      <c r="CU32" s="660"/>
      <c r="CV32" s="660"/>
      <c r="CW32" s="660"/>
      <c r="CX32" s="660"/>
      <c r="CY32" s="661"/>
      <c r="CZ32" s="664">
        <v>0</v>
      </c>
      <c r="DA32" s="693"/>
      <c r="DB32" s="693"/>
      <c r="DC32" s="697"/>
      <c r="DD32" s="668">
        <v>73</v>
      </c>
      <c r="DE32" s="660"/>
      <c r="DF32" s="660"/>
      <c r="DG32" s="660"/>
      <c r="DH32" s="660"/>
      <c r="DI32" s="660"/>
      <c r="DJ32" s="660"/>
      <c r="DK32" s="661"/>
      <c r="DL32" s="668">
        <v>73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216435</v>
      </c>
      <c r="S33" s="660"/>
      <c r="T33" s="660"/>
      <c r="U33" s="660"/>
      <c r="V33" s="660"/>
      <c r="W33" s="660"/>
      <c r="X33" s="660"/>
      <c r="Y33" s="661"/>
      <c r="Z33" s="662">
        <v>2.9</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3673081</v>
      </c>
      <c r="CS33" s="695"/>
      <c r="CT33" s="695"/>
      <c r="CU33" s="695"/>
      <c r="CV33" s="695"/>
      <c r="CW33" s="695"/>
      <c r="CX33" s="695"/>
      <c r="CY33" s="696"/>
      <c r="CZ33" s="664">
        <v>49.7</v>
      </c>
      <c r="DA33" s="693"/>
      <c r="DB33" s="693"/>
      <c r="DC33" s="697"/>
      <c r="DD33" s="668">
        <v>2610916</v>
      </c>
      <c r="DE33" s="695"/>
      <c r="DF33" s="695"/>
      <c r="DG33" s="695"/>
      <c r="DH33" s="695"/>
      <c r="DI33" s="695"/>
      <c r="DJ33" s="695"/>
      <c r="DK33" s="696"/>
      <c r="DL33" s="668">
        <v>1769640</v>
      </c>
      <c r="DM33" s="695"/>
      <c r="DN33" s="695"/>
      <c r="DO33" s="695"/>
      <c r="DP33" s="695"/>
      <c r="DQ33" s="695"/>
      <c r="DR33" s="695"/>
      <c r="DS33" s="695"/>
      <c r="DT33" s="695"/>
      <c r="DU33" s="695"/>
      <c r="DV33" s="696"/>
      <c r="DW33" s="664">
        <v>38.1</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293672</v>
      </c>
      <c r="S34" s="660"/>
      <c r="T34" s="660"/>
      <c r="U34" s="660"/>
      <c r="V34" s="660"/>
      <c r="W34" s="660"/>
      <c r="X34" s="660"/>
      <c r="Y34" s="661"/>
      <c r="Z34" s="662">
        <v>3.9</v>
      </c>
      <c r="AA34" s="662"/>
      <c r="AB34" s="662"/>
      <c r="AC34" s="662"/>
      <c r="AD34" s="663">
        <v>34</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1132648</v>
      </c>
      <c r="CS34" s="660"/>
      <c r="CT34" s="660"/>
      <c r="CU34" s="660"/>
      <c r="CV34" s="660"/>
      <c r="CW34" s="660"/>
      <c r="CX34" s="660"/>
      <c r="CY34" s="661"/>
      <c r="CZ34" s="664">
        <v>15.3</v>
      </c>
      <c r="DA34" s="693"/>
      <c r="DB34" s="693"/>
      <c r="DC34" s="697"/>
      <c r="DD34" s="668">
        <v>656486</v>
      </c>
      <c r="DE34" s="660"/>
      <c r="DF34" s="660"/>
      <c r="DG34" s="660"/>
      <c r="DH34" s="660"/>
      <c r="DI34" s="660"/>
      <c r="DJ34" s="660"/>
      <c r="DK34" s="661"/>
      <c r="DL34" s="668">
        <v>589860</v>
      </c>
      <c r="DM34" s="660"/>
      <c r="DN34" s="660"/>
      <c r="DO34" s="660"/>
      <c r="DP34" s="660"/>
      <c r="DQ34" s="660"/>
      <c r="DR34" s="660"/>
      <c r="DS34" s="660"/>
      <c r="DT34" s="660"/>
      <c r="DU34" s="660"/>
      <c r="DV34" s="661"/>
      <c r="DW34" s="664">
        <v>12.7</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676739</v>
      </c>
      <c r="S35" s="660"/>
      <c r="T35" s="660"/>
      <c r="U35" s="660"/>
      <c r="V35" s="660"/>
      <c r="W35" s="660"/>
      <c r="X35" s="660"/>
      <c r="Y35" s="661"/>
      <c r="Z35" s="662">
        <v>9</v>
      </c>
      <c r="AA35" s="662"/>
      <c r="AB35" s="662"/>
      <c r="AC35" s="662"/>
      <c r="AD35" s="663" t="s">
        <v>124</v>
      </c>
      <c r="AE35" s="663"/>
      <c r="AF35" s="663"/>
      <c r="AG35" s="663"/>
      <c r="AH35" s="663"/>
      <c r="AI35" s="663"/>
      <c r="AJ35" s="663"/>
      <c r="AK35" s="663"/>
      <c r="AL35" s="664" t="s">
        <v>124</v>
      </c>
      <c r="AM35" s="665"/>
      <c r="AN35" s="665"/>
      <c r="AO35" s="666"/>
      <c r="AP35" s="214"/>
      <c r="AQ35" s="732" t="s">
        <v>324</v>
      </c>
      <c r="AR35" s="733"/>
      <c r="AS35" s="733"/>
      <c r="AT35" s="733"/>
      <c r="AU35" s="733"/>
      <c r="AV35" s="733"/>
      <c r="AW35" s="733"/>
      <c r="AX35" s="733"/>
      <c r="AY35" s="734"/>
      <c r="AZ35" s="648">
        <v>1053028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4000</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200594</v>
      </c>
      <c r="CS35" s="695"/>
      <c r="CT35" s="695"/>
      <c r="CU35" s="695"/>
      <c r="CV35" s="695"/>
      <c r="CW35" s="695"/>
      <c r="CX35" s="695"/>
      <c r="CY35" s="696"/>
      <c r="CZ35" s="664">
        <v>2.7</v>
      </c>
      <c r="DA35" s="693"/>
      <c r="DB35" s="693"/>
      <c r="DC35" s="697"/>
      <c r="DD35" s="668">
        <v>179831</v>
      </c>
      <c r="DE35" s="695"/>
      <c r="DF35" s="695"/>
      <c r="DG35" s="695"/>
      <c r="DH35" s="695"/>
      <c r="DI35" s="695"/>
      <c r="DJ35" s="695"/>
      <c r="DK35" s="696"/>
      <c r="DL35" s="668">
        <v>169620</v>
      </c>
      <c r="DM35" s="695"/>
      <c r="DN35" s="695"/>
      <c r="DO35" s="695"/>
      <c r="DP35" s="695"/>
      <c r="DQ35" s="695"/>
      <c r="DR35" s="695"/>
      <c r="DS35" s="695"/>
      <c r="DT35" s="695"/>
      <c r="DU35" s="695"/>
      <c r="DV35" s="696"/>
      <c r="DW35" s="664">
        <v>3.7</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328</v>
      </c>
      <c r="AR36" s="737"/>
      <c r="AS36" s="737"/>
      <c r="AT36" s="737"/>
      <c r="AU36" s="737"/>
      <c r="AV36" s="737"/>
      <c r="AW36" s="737"/>
      <c r="AX36" s="737"/>
      <c r="AY36" s="738"/>
      <c r="AZ36" s="659">
        <v>468532</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-70938</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1259415</v>
      </c>
      <c r="CS36" s="660"/>
      <c r="CT36" s="660"/>
      <c r="CU36" s="660"/>
      <c r="CV36" s="660"/>
      <c r="CW36" s="660"/>
      <c r="CX36" s="660"/>
      <c r="CY36" s="661"/>
      <c r="CZ36" s="664">
        <v>17</v>
      </c>
      <c r="DA36" s="693"/>
      <c r="DB36" s="693"/>
      <c r="DC36" s="697"/>
      <c r="DD36" s="668">
        <v>1106527</v>
      </c>
      <c r="DE36" s="660"/>
      <c r="DF36" s="660"/>
      <c r="DG36" s="660"/>
      <c r="DH36" s="660"/>
      <c r="DI36" s="660"/>
      <c r="DJ36" s="660"/>
      <c r="DK36" s="661"/>
      <c r="DL36" s="668">
        <v>841627</v>
      </c>
      <c r="DM36" s="660"/>
      <c r="DN36" s="660"/>
      <c r="DO36" s="660"/>
      <c r="DP36" s="660"/>
      <c r="DQ36" s="660"/>
      <c r="DR36" s="660"/>
      <c r="DS36" s="660"/>
      <c r="DT36" s="660"/>
      <c r="DU36" s="660"/>
      <c r="DV36" s="661"/>
      <c r="DW36" s="664">
        <v>18.100000000000001</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181639</v>
      </c>
      <c r="S37" s="660"/>
      <c r="T37" s="660"/>
      <c r="U37" s="660"/>
      <c r="V37" s="660"/>
      <c r="W37" s="660"/>
      <c r="X37" s="660"/>
      <c r="Y37" s="661"/>
      <c r="Z37" s="662">
        <v>2.4</v>
      </c>
      <c r="AA37" s="662"/>
      <c r="AB37" s="662"/>
      <c r="AC37" s="662"/>
      <c r="AD37" s="663" t="s">
        <v>170</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198867</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1168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441992</v>
      </c>
      <c r="CS37" s="695"/>
      <c r="CT37" s="695"/>
      <c r="CU37" s="695"/>
      <c r="CV37" s="695"/>
      <c r="CW37" s="695"/>
      <c r="CX37" s="695"/>
      <c r="CY37" s="696"/>
      <c r="CZ37" s="664">
        <v>6</v>
      </c>
      <c r="DA37" s="693"/>
      <c r="DB37" s="693"/>
      <c r="DC37" s="697"/>
      <c r="DD37" s="668">
        <v>422563</v>
      </c>
      <c r="DE37" s="695"/>
      <c r="DF37" s="695"/>
      <c r="DG37" s="695"/>
      <c r="DH37" s="695"/>
      <c r="DI37" s="695"/>
      <c r="DJ37" s="695"/>
      <c r="DK37" s="696"/>
      <c r="DL37" s="668">
        <v>362990</v>
      </c>
      <c r="DM37" s="695"/>
      <c r="DN37" s="695"/>
      <c r="DO37" s="695"/>
      <c r="DP37" s="695"/>
      <c r="DQ37" s="695"/>
      <c r="DR37" s="695"/>
      <c r="DS37" s="695"/>
      <c r="DT37" s="695"/>
      <c r="DU37" s="695"/>
      <c r="DV37" s="696"/>
      <c r="DW37" s="664">
        <v>7.8</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7549934</v>
      </c>
      <c r="S38" s="740"/>
      <c r="T38" s="740"/>
      <c r="U38" s="740"/>
      <c r="V38" s="740"/>
      <c r="W38" s="740"/>
      <c r="X38" s="740"/>
      <c r="Y38" s="741"/>
      <c r="Z38" s="742">
        <v>100</v>
      </c>
      <c r="AA38" s="742"/>
      <c r="AB38" s="742"/>
      <c r="AC38" s="742"/>
      <c r="AD38" s="743">
        <v>4458000</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49000</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2064</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584496</v>
      </c>
      <c r="CS38" s="660"/>
      <c r="CT38" s="660"/>
      <c r="CU38" s="660"/>
      <c r="CV38" s="660"/>
      <c r="CW38" s="660"/>
      <c r="CX38" s="660"/>
      <c r="CY38" s="661"/>
      <c r="CZ38" s="664">
        <v>7.9</v>
      </c>
      <c r="DA38" s="693"/>
      <c r="DB38" s="693"/>
      <c r="DC38" s="697"/>
      <c r="DD38" s="668">
        <v>518071</v>
      </c>
      <c r="DE38" s="660"/>
      <c r="DF38" s="660"/>
      <c r="DG38" s="660"/>
      <c r="DH38" s="660"/>
      <c r="DI38" s="660"/>
      <c r="DJ38" s="660"/>
      <c r="DK38" s="661"/>
      <c r="DL38" s="668">
        <v>168533</v>
      </c>
      <c r="DM38" s="660"/>
      <c r="DN38" s="660"/>
      <c r="DO38" s="660"/>
      <c r="DP38" s="660"/>
      <c r="DQ38" s="660"/>
      <c r="DR38" s="660"/>
      <c r="DS38" s="660"/>
      <c r="DT38" s="660"/>
      <c r="DU38" s="660"/>
      <c r="DV38" s="661"/>
      <c r="DW38" s="664">
        <v>3.6</v>
      </c>
      <c r="DX38" s="693"/>
      <c r="DY38" s="693"/>
      <c r="DZ38" s="693"/>
      <c r="EA38" s="693"/>
      <c r="EB38" s="693"/>
      <c r="EC38" s="694"/>
    </row>
    <row r="39" spans="2:133" ht="11.25" customHeight="1">
      <c r="AQ39" s="736" t="s">
        <v>339</v>
      </c>
      <c r="AR39" s="737"/>
      <c r="AS39" s="737"/>
      <c r="AT39" s="737"/>
      <c r="AU39" s="737"/>
      <c r="AV39" s="737"/>
      <c r="AW39" s="737"/>
      <c r="AX39" s="737"/>
      <c r="AY39" s="738"/>
      <c r="AZ39" s="659">
        <v>31309</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102</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245713</v>
      </c>
      <c r="CS39" s="695"/>
      <c r="CT39" s="695"/>
      <c r="CU39" s="695"/>
      <c r="CV39" s="695"/>
      <c r="CW39" s="695"/>
      <c r="CX39" s="695"/>
      <c r="CY39" s="696"/>
      <c r="CZ39" s="664">
        <v>3.3</v>
      </c>
      <c r="DA39" s="693"/>
      <c r="DB39" s="693"/>
      <c r="DC39" s="697"/>
      <c r="DD39" s="668">
        <v>150001</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343</v>
      </c>
      <c r="AR40" s="737"/>
      <c r="AS40" s="737"/>
      <c r="AT40" s="737"/>
      <c r="AU40" s="737"/>
      <c r="AV40" s="737"/>
      <c r="AW40" s="737"/>
      <c r="AX40" s="737"/>
      <c r="AY40" s="738"/>
      <c r="AZ40" s="659">
        <v>168000</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113</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250215</v>
      </c>
      <c r="CS40" s="660"/>
      <c r="CT40" s="660"/>
      <c r="CU40" s="660"/>
      <c r="CV40" s="660"/>
      <c r="CW40" s="660"/>
      <c r="CX40" s="660"/>
      <c r="CY40" s="661"/>
      <c r="CZ40" s="664">
        <v>3.4</v>
      </c>
      <c r="DA40" s="693"/>
      <c r="DB40" s="693"/>
      <c r="DC40" s="697"/>
      <c r="DD40" s="668" t="s">
        <v>170</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346</v>
      </c>
      <c r="AR41" s="747"/>
      <c r="AS41" s="747"/>
      <c r="AT41" s="747"/>
      <c r="AU41" s="747"/>
      <c r="AV41" s="747"/>
      <c r="AW41" s="747"/>
      <c r="AX41" s="747"/>
      <c r="AY41" s="748"/>
      <c r="AZ41" s="739">
        <v>137320</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289</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993447</v>
      </c>
      <c r="CS42" s="660"/>
      <c r="CT42" s="660"/>
      <c r="CU42" s="660"/>
      <c r="CV42" s="660"/>
      <c r="CW42" s="660"/>
      <c r="CX42" s="660"/>
      <c r="CY42" s="661"/>
      <c r="CZ42" s="664">
        <v>13.4</v>
      </c>
      <c r="DA42" s="665"/>
      <c r="DB42" s="665"/>
      <c r="DC42" s="760"/>
      <c r="DD42" s="668">
        <v>188312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4661</v>
      </c>
      <c r="CS43" s="695"/>
      <c r="CT43" s="695"/>
      <c r="CU43" s="695"/>
      <c r="CV43" s="695"/>
      <c r="CW43" s="695"/>
      <c r="CX43" s="695"/>
      <c r="CY43" s="696"/>
      <c r="CZ43" s="664">
        <v>0.1</v>
      </c>
      <c r="DA43" s="693"/>
      <c r="DB43" s="693"/>
      <c r="DC43" s="697"/>
      <c r="DD43" s="668">
        <v>4661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925587</v>
      </c>
      <c r="CS44" s="660"/>
      <c r="CT44" s="660"/>
      <c r="CU44" s="660"/>
      <c r="CV44" s="660"/>
      <c r="CW44" s="660"/>
      <c r="CX44" s="660"/>
      <c r="CY44" s="661"/>
      <c r="CZ44" s="664">
        <v>12.5</v>
      </c>
      <c r="DA44" s="665"/>
      <c r="DB44" s="665"/>
      <c r="DC44" s="760"/>
      <c r="DD44" s="668">
        <v>173739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563992</v>
      </c>
      <c r="CS45" s="695"/>
      <c r="CT45" s="695"/>
      <c r="CU45" s="695"/>
      <c r="CV45" s="695"/>
      <c r="CW45" s="695"/>
      <c r="CX45" s="695"/>
      <c r="CY45" s="696"/>
      <c r="CZ45" s="664">
        <v>7.6</v>
      </c>
      <c r="DA45" s="693"/>
      <c r="DB45" s="693"/>
      <c r="DC45" s="697"/>
      <c r="DD45" s="668">
        <v>28516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330863</v>
      </c>
      <c r="CS46" s="660"/>
      <c r="CT46" s="660"/>
      <c r="CU46" s="660"/>
      <c r="CV46" s="660"/>
      <c r="CW46" s="660"/>
      <c r="CX46" s="660"/>
      <c r="CY46" s="661"/>
      <c r="CZ46" s="664">
        <v>4.5</v>
      </c>
      <c r="DA46" s="665"/>
      <c r="DB46" s="665"/>
      <c r="DC46" s="760"/>
      <c r="DD46" s="668">
        <v>145211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67860</v>
      </c>
      <c r="CS47" s="695"/>
      <c r="CT47" s="695"/>
      <c r="CU47" s="695"/>
      <c r="CV47" s="695"/>
      <c r="CW47" s="695"/>
      <c r="CX47" s="695"/>
      <c r="CY47" s="696"/>
      <c r="CZ47" s="664">
        <v>0.9</v>
      </c>
      <c r="DA47" s="693"/>
      <c r="DB47" s="693"/>
      <c r="DC47" s="697"/>
      <c r="DD47" s="668">
        <v>14573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170</v>
      </c>
      <c r="CS48" s="660"/>
      <c r="CT48" s="660"/>
      <c r="CU48" s="660"/>
      <c r="CV48" s="660"/>
      <c r="CW48" s="660"/>
      <c r="CX48" s="660"/>
      <c r="CY48" s="661"/>
      <c r="CZ48" s="664" t="s">
        <v>170</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7390830</v>
      </c>
      <c r="CS49" s="729"/>
      <c r="CT49" s="729"/>
      <c r="CU49" s="729"/>
      <c r="CV49" s="729"/>
      <c r="CW49" s="729"/>
      <c r="CX49" s="729"/>
      <c r="CY49" s="761"/>
      <c r="CZ49" s="744">
        <v>100</v>
      </c>
      <c r="DA49" s="762"/>
      <c r="DB49" s="762"/>
      <c r="DC49" s="763"/>
      <c r="DD49" s="764">
        <v>5067353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dbEJaEFKPuBkogrBN/nuMlHsKKGBg7/T8w+/3zLrL+9fSbQV64MJky+Qkmdu4tvgV9kVPY0uYsmX1WUQ1gvCQ==" saltValue="lRS94d9wcYqK+mWCuyP49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7550</v>
      </c>
      <c r="R7" s="795"/>
      <c r="S7" s="795"/>
      <c r="T7" s="795"/>
      <c r="U7" s="795"/>
      <c r="V7" s="795">
        <v>7391</v>
      </c>
      <c r="W7" s="795"/>
      <c r="X7" s="795"/>
      <c r="Y7" s="795"/>
      <c r="Z7" s="795"/>
      <c r="AA7" s="795">
        <v>159</v>
      </c>
      <c r="AB7" s="795"/>
      <c r="AC7" s="795"/>
      <c r="AD7" s="795"/>
      <c r="AE7" s="796"/>
      <c r="AF7" s="797">
        <v>144</v>
      </c>
      <c r="AG7" s="798"/>
      <c r="AH7" s="798"/>
      <c r="AI7" s="798"/>
      <c r="AJ7" s="799"/>
      <c r="AK7" s="834">
        <v>49</v>
      </c>
      <c r="AL7" s="835"/>
      <c r="AM7" s="835"/>
      <c r="AN7" s="835"/>
      <c r="AO7" s="835"/>
      <c r="AP7" s="835">
        <v>13042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0</v>
      </c>
      <c r="CI7" s="832"/>
      <c r="CJ7" s="832"/>
      <c r="CK7" s="832"/>
      <c r="CL7" s="833"/>
      <c r="CM7" s="831">
        <v>4</v>
      </c>
      <c r="CN7" s="832"/>
      <c r="CO7" s="832"/>
      <c r="CP7" s="832"/>
      <c r="CQ7" s="833"/>
      <c r="CR7" s="831">
        <v>1</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-5</v>
      </c>
      <c r="CI8" s="842"/>
      <c r="CJ8" s="842"/>
      <c r="CK8" s="842"/>
      <c r="CL8" s="843"/>
      <c r="CM8" s="841">
        <v>21</v>
      </c>
      <c r="CN8" s="842"/>
      <c r="CO8" s="842"/>
      <c r="CP8" s="842"/>
      <c r="CQ8" s="843"/>
      <c r="CR8" s="841">
        <v>6</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7550</v>
      </c>
      <c r="R23" s="854"/>
      <c r="S23" s="854"/>
      <c r="T23" s="854"/>
      <c r="U23" s="854"/>
      <c r="V23" s="854">
        <v>7391</v>
      </c>
      <c r="W23" s="854"/>
      <c r="X23" s="854"/>
      <c r="Y23" s="854"/>
      <c r="Z23" s="854"/>
      <c r="AA23" s="854">
        <v>159</v>
      </c>
      <c r="AB23" s="854"/>
      <c r="AC23" s="854"/>
      <c r="AD23" s="854"/>
      <c r="AE23" s="855"/>
      <c r="AF23" s="856">
        <v>144</v>
      </c>
      <c r="AG23" s="854"/>
      <c r="AH23" s="854"/>
      <c r="AI23" s="854"/>
      <c r="AJ23" s="857"/>
      <c r="AK23" s="858"/>
      <c r="AL23" s="859"/>
      <c r="AM23" s="859"/>
      <c r="AN23" s="859"/>
      <c r="AO23" s="859"/>
      <c r="AP23" s="854">
        <v>13042</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1122</v>
      </c>
      <c r="R28" s="883"/>
      <c r="S28" s="883"/>
      <c r="T28" s="883"/>
      <c r="U28" s="883"/>
      <c r="V28" s="883">
        <v>1118</v>
      </c>
      <c r="W28" s="883"/>
      <c r="X28" s="883"/>
      <c r="Y28" s="883"/>
      <c r="Z28" s="883"/>
      <c r="AA28" s="883">
        <v>4</v>
      </c>
      <c r="AB28" s="883"/>
      <c r="AC28" s="883"/>
      <c r="AD28" s="883"/>
      <c r="AE28" s="884"/>
      <c r="AF28" s="885">
        <v>4</v>
      </c>
      <c r="AG28" s="883"/>
      <c r="AH28" s="883"/>
      <c r="AI28" s="883"/>
      <c r="AJ28" s="886"/>
      <c r="AK28" s="887">
        <v>168</v>
      </c>
      <c r="AL28" s="878"/>
      <c r="AM28" s="878"/>
      <c r="AN28" s="878"/>
      <c r="AO28" s="878"/>
      <c r="AP28" s="878">
        <v>9</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689</v>
      </c>
      <c r="R29" s="819"/>
      <c r="S29" s="819"/>
      <c r="T29" s="819"/>
      <c r="U29" s="819"/>
      <c r="V29" s="819">
        <v>660</v>
      </c>
      <c r="W29" s="819"/>
      <c r="X29" s="819"/>
      <c r="Y29" s="819"/>
      <c r="Z29" s="819"/>
      <c r="AA29" s="819">
        <v>29</v>
      </c>
      <c r="AB29" s="819"/>
      <c r="AC29" s="819"/>
      <c r="AD29" s="819"/>
      <c r="AE29" s="820"/>
      <c r="AF29" s="821">
        <v>29</v>
      </c>
      <c r="AG29" s="822"/>
      <c r="AH29" s="822"/>
      <c r="AI29" s="822"/>
      <c r="AJ29" s="823"/>
      <c r="AK29" s="890">
        <v>97</v>
      </c>
      <c r="AL29" s="891"/>
      <c r="AM29" s="891"/>
      <c r="AN29" s="891"/>
      <c r="AO29" s="891"/>
      <c r="AP29" s="891">
        <v>0</v>
      </c>
      <c r="AQ29" s="891"/>
      <c r="AR29" s="891"/>
      <c r="AS29" s="891"/>
      <c r="AT29" s="891"/>
      <c r="AU29" s="891">
        <v>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108</v>
      </c>
      <c r="R30" s="819"/>
      <c r="S30" s="819"/>
      <c r="T30" s="819"/>
      <c r="U30" s="819"/>
      <c r="V30" s="819">
        <v>107</v>
      </c>
      <c r="W30" s="819"/>
      <c r="X30" s="819"/>
      <c r="Y30" s="819"/>
      <c r="Z30" s="819"/>
      <c r="AA30" s="819">
        <v>1</v>
      </c>
      <c r="AB30" s="819"/>
      <c r="AC30" s="819"/>
      <c r="AD30" s="819"/>
      <c r="AE30" s="820"/>
      <c r="AF30" s="821">
        <v>1</v>
      </c>
      <c r="AG30" s="822"/>
      <c r="AH30" s="822"/>
      <c r="AI30" s="822"/>
      <c r="AJ30" s="823"/>
      <c r="AK30" s="890">
        <v>41</v>
      </c>
      <c r="AL30" s="891"/>
      <c r="AM30" s="891"/>
      <c r="AN30" s="891"/>
      <c r="AO30" s="891"/>
      <c r="AP30" s="891">
        <v>0</v>
      </c>
      <c r="AQ30" s="891"/>
      <c r="AR30" s="891"/>
      <c r="AS30" s="891"/>
      <c r="AT30" s="891"/>
      <c r="AU30" s="891">
        <v>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247</v>
      </c>
      <c r="R31" s="819"/>
      <c r="S31" s="819"/>
      <c r="T31" s="819"/>
      <c r="U31" s="819"/>
      <c r="V31" s="819">
        <v>246</v>
      </c>
      <c r="W31" s="819"/>
      <c r="X31" s="819"/>
      <c r="Y31" s="819"/>
      <c r="Z31" s="819"/>
      <c r="AA31" s="819">
        <v>1</v>
      </c>
      <c r="AB31" s="819"/>
      <c r="AC31" s="819"/>
      <c r="AD31" s="819"/>
      <c r="AE31" s="820"/>
      <c r="AF31" s="821">
        <v>1</v>
      </c>
      <c r="AG31" s="822"/>
      <c r="AH31" s="822"/>
      <c r="AI31" s="822"/>
      <c r="AJ31" s="823"/>
      <c r="AK31" s="890">
        <v>49</v>
      </c>
      <c r="AL31" s="891"/>
      <c r="AM31" s="891"/>
      <c r="AN31" s="891"/>
      <c r="AO31" s="891"/>
      <c r="AP31" s="891">
        <v>0</v>
      </c>
      <c r="AQ31" s="891"/>
      <c r="AR31" s="891"/>
      <c r="AS31" s="891"/>
      <c r="AT31" s="891"/>
      <c r="AU31" s="891">
        <v>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145</v>
      </c>
      <c r="R32" s="819"/>
      <c r="S32" s="819"/>
      <c r="T32" s="819"/>
      <c r="U32" s="819"/>
      <c r="V32" s="819">
        <v>234</v>
      </c>
      <c r="W32" s="819"/>
      <c r="X32" s="819"/>
      <c r="Y32" s="819"/>
      <c r="Z32" s="819"/>
      <c r="AA32" s="819">
        <v>-89</v>
      </c>
      <c r="AB32" s="819"/>
      <c r="AC32" s="819"/>
      <c r="AD32" s="819"/>
      <c r="AE32" s="820"/>
      <c r="AF32" s="821">
        <v>178</v>
      </c>
      <c r="AG32" s="822"/>
      <c r="AH32" s="822"/>
      <c r="AI32" s="822"/>
      <c r="AJ32" s="823"/>
      <c r="AK32" s="890">
        <v>0</v>
      </c>
      <c r="AL32" s="891"/>
      <c r="AM32" s="891"/>
      <c r="AN32" s="891"/>
      <c r="AO32" s="891"/>
      <c r="AP32" s="891">
        <v>343</v>
      </c>
      <c r="AQ32" s="891"/>
      <c r="AR32" s="891"/>
      <c r="AS32" s="891"/>
      <c r="AT32" s="891"/>
      <c r="AU32" s="891">
        <v>0</v>
      </c>
      <c r="AV32" s="891"/>
      <c r="AW32" s="891"/>
      <c r="AX32" s="891"/>
      <c r="AY32" s="891"/>
      <c r="AZ32" s="892"/>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403</v>
      </c>
      <c r="C33" s="816"/>
      <c r="D33" s="816"/>
      <c r="E33" s="816"/>
      <c r="F33" s="816"/>
      <c r="G33" s="816"/>
      <c r="H33" s="816"/>
      <c r="I33" s="816"/>
      <c r="J33" s="816"/>
      <c r="K33" s="816"/>
      <c r="L33" s="816"/>
      <c r="M33" s="816"/>
      <c r="N33" s="816"/>
      <c r="O33" s="816"/>
      <c r="P33" s="817"/>
      <c r="Q33" s="818">
        <v>970</v>
      </c>
      <c r="R33" s="819"/>
      <c r="S33" s="819"/>
      <c r="T33" s="819"/>
      <c r="U33" s="819"/>
      <c r="V33" s="819">
        <v>946</v>
      </c>
      <c r="W33" s="819"/>
      <c r="X33" s="819"/>
      <c r="Y33" s="819"/>
      <c r="Z33" s="819"/>
      <c r="AA33" s="819">
        <v>24</v>
      </c>
      <c r="AB33" s="819"/>
      <c r="AC33" s="819"/>
      <c r="AD33" s="819"/>
      <c r="AE33" s="820"/>
      <c r="AF33" s="821">
        <v>-13</v>
      </c>
      <c r="AG33" s="822"/>
      <c r="AH33" s="822"/>
      <c r="AI33" s="822"/>
      <c r="AJ33" s="823"/>
      <c r="AK33" s="890">
        <v>469</v>
      </c>
      <c r="AL33" s="891"/>
      <c r="AM33" s="891"/>
      <c r="AN33" s="891"/>
      <c r="AO33" s="891"/>
      <c r="AP33" s="891">
        <v>253</v>
      </c>
      <c r="AQ33" s="891"/>
      <c r="AR33" s="891"/>
      <c r="AS33" s="891"/>
      <c r="AT33" s="891"/>
      <c r="AU33" s="891">
        <v>152</v>
      </c>
      <c r="AV33" s="891"/>
      <c r="AW33" s="891"/>
      <c r="AX33" s="891"/>
      <c r="AY33" s="891"/>
      <c r="AZ33" s="892">
        <v>2.4</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71</v>
      </c>
      <c r="R34" s="819"/>
      <c r="S34" s="819"/>
      <c r="T34" s="819"/>
      <c r="U34" s="819"/>
      <c r="V34" s="819">
        <v>68</v>
      </c>
      <c r="W34" s="819"/>
      <c r="X34" s="819"/>
      <c r="Y34" s="819"/>
      <c r="Z34" s="819"/>
      <c r="AA34" s="819">
        <v>3</v>
      </c>
      <c r="AB34" s="819"/>
      <c r="AC34" s="819"/>
      <c r="AD34" s="819"/>
      <c r="AE34" s="820"/>
      <c r="AF34" s="821">
        <v>3</v>
      </c>
      <c r="AG34" s="822"/>
      <c r="AH34" s="822"/>
      <c r="AI34" s="822"/>
      <c r="AJ34" s="823"/>
      <c r="AK34" s="890">
        <v>31</v>
      </c>
      <c r="AL34" s="891"/>
      <c r="AM34" s="891"/>
      <c r="AN34" s="891"/>
      <c r="AO34" s="891"/>
      <c r="AP34" s="891">
        <v>201</v>
      </c>
      <c r="AQ34" s="891"/>
      <c r="AR34" s="891"/>
      <c r="AS34" s="891"/>
      <c r="AT34" s="891"/>
      <c r="AU34" s="891">
        <v>100</v>
      </c>
      <c r="AV34" s="891"/>
      <c r="AW34" s="891"/>
      <c r="AX34" s="891"/>
      <c r="AY34" s="891"/>
      <c r="AZ34" s="892"/>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467</v>
      </c>
      <c r="R35" s="819"/>
      <c r="S35" s="819"/>
      <c r="T35" s="819"/>
      <c r="U35" s="819"/>
      <c r="V35" s="819">
        <v>465</v>
      </c>
      <c r="W35" s="819"/>
      <c r="X35" s="819"/>
      <c r="Y35" s="819"/>
      <c r="Z35" s="819"/>
      <c r="AA35" s="819">
        <v>2</v>
      </c>
      <c r="AB35" s="819"/>
      <c r="AC35" s="819"/>
      <c r="AD35" s="819"/>
      <c r="AE35" s="820"/>
      <c r="AF35" s="821">
        <v>2</v>
      </c>
      <c r="AG35" s="822"/>
      <c r="AH35" s="822"/>
      <c r="AI35" s="822"/>
      <c r="AJ35" s="823"/>
      <c r="AK35" s="890">
        <v>199</v>
      </c>
      <c r="AL35" s="891"/>
      <c r="AM35" s="891"/>
      <c r="AN35" s="891"/>
      <c r="AO35" s="891"/>
      <c r="AP35" s="891">
        <v>2020</v>
      </c>
      <c r="AQ35" s="891"/>
      <c r="AR35" s="891"/>
      <c r="AS35" s="891"/>
      <c r="AT35" s="891"/>
      <c r="AU35" s="891">
        <v>2020</v>
      </c>
      <c r="AV35" s="891"/>
      <c r="AW35" s="891"/>
      <c r="AX35" s="891"/>
      <c r="AY35" s="891"/>
      <c r="AZ35" s="892"/>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408</v>
      </c>
      <c r="C36" s="816"/>
      <c r="D36" s="816"/>
      <c r="E36" s="816"/>
      <c r="F36" s="816"/>
      <c r="G36" s="816"/>
      <c r="H36" s="816"/>
      <c r="I36" s="816"/>
      <c r="J36" s="816"/>
      <c r="K36" s="816"/>
      <c r="L36" s="816"/>
      <c r="M36" s="816"/>
      <c r="N36" s="816"/>
      <c r="O36" s="816"/>
      <c r="P36" s="817"/>
      <c r="Q36" s="818">
        <v>123</v>
      </c>
      <c r="R36" s="819"/>
      <c r="S36" s="819"/>
      <c r="T36" s="819"/>
      <c r="U36" s="819"/>
      <c r="V36" s="819">
        <v>122</v>
      </c>
      <c r="W36" s="819"/>
      <c r="X36" s="819"/>
      <c r="Y36" s="819"/>
      <c r="Z36" s="819"/>
      <c r="AA36" s="819">
        <v>1</v>
      </c>
      <c r="AB36" s="819"/>
      <c r="AC36" s="819"/>
      <c r="AD36" s="819"/>
      <c r="AE36" s="820"/>
      <c r="AF36" s="821">
        <v>2008</v>
      </c>
      <c r="AG36" s="822"/>
      <c r="AH36" s="822"/>
      <c r="AI36" s="822"/>
      <c r="AJ36" s="823"/>
      <c r="AK36" s="890">
        <v>0</v>
      </c>
      <c r="AL36" s="891"/>
      <c r="AM36" s="891"/>
      <c r="AN36" s="891"/>
      <c r="AO36" s="891"/>
      <c r="AP36" s="891">
        <v>305</v>
      </c>
      <c r="AQ36" s="891"/>
      <c r="AR36" s="891"/>
      <c r="AS36" s="891"/>
      <c r="AT36" s="891"/>
      <c r="AU36" s="891">
        <v>0</v>
      </c>
      <c r="AV36" s="891"/>
      <c r="AW36" s="891"/>
      <c r="AX36" s="891"/>
      <c r="AY36" s="891"/>
      <c r="AZ36" s="892"/>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2214</v>
      </c>
      <c r="AG63" s="902"/>
      <c r="AH63" s="902"/>
      <c r="AI63" s="902"/>
      <c r="AJ63" s="903"/>
      <c r="AK63" s="904"/>
      <c r="AL63" s="899"/>
      <c r="AM63" s="899"/>
      <c r="AN63" s="899"/>
      <c r="AO63" s="899"/>
      <c r="AP63" s="902">
        <v>3131</v>
      </c>
      <c r="AQ63" s="902"/>
      <c r="AR63" s="902"/>
      <c r="AS63" s="902"/>
      <c r="AT63" s="902"/>
      <c r="AU63" s="902">
        <v>2272</v>
      </c>
      <c r="AV63" s="902"/>
      <c r="AW63" s="902"/>
      <c r="AX63" s="902"/>
      <c r="AY63" s="902"/>
      <c r="AZ63" s="906"/>
      <c r="BA63" s="906"/>
      <c r="BB63" s="906"/>
      <c r="BC63" s="906"/>
      <c r="BD63" s="906"/>
      <c r="BE63" s="907"/>
      <c r="BF63" s="907"/>
      <c r="BG63" s="907"/>
      <c r="BH63" s="907"/>
      <c r="BI63" s="908"/>
      <c r="BJ63" s="909" t="s">
        <v>386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389</v>
      </c>
      <c r="R66" s="778"/>
      <c r="S66" s="778"/>
      <c r="T66" s="778"/>
      <c r="U66" s="779"/>
      <c r="V66" s="777" t="s">
        <v>414</v>
      </c>
      <c r="W66" s="778"/>
      <c r="X66" s="778"/>
      <c r="Y66" s="778"/>
      <c r="Z66" s="779"/>
      <c r="AA66" s="777" t="s">
        <v>391</v>
      </c>
      <c r="AB66" s="778"/>
      <c r="AC66" s="778"/>
      <c r="AD66" s="778"/>
      <c r="AE66" s="779"/>
      <c r="AF66" s="912" t="s">
        <v>392</v>
      </c>
      <c r="AG66" s="873"/>
      <c r="AH66" s="873"/>
      <c r="AI66" s="873"/>
      <c r="AJ66" s="913"/>
      <c r="AK66" s="777" t="s">
        <v>393</v>
      </c>
      <c r="AL66" s="801"/>
      <c r="AM66" s="801"/>
      <c r="AN66" s="801"/>
      <c r="AO66" s="802"/>
      <c r="AP66" s="777" t="s">
        <v>415</v>
      </c>
      <c r="AQ66" s="778"/>
      <c r="AR66" s="778"/>
      <c r="AS66" s="778"/>
      <c r="AT66" s="779"/>
      <c r="AU66" s="777" t="s">
        <v>416</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575</v>
      </c>
      <c r="C68" s="930"/>
      <c r="D68" s="930"/>
      <c r="E68" s="930"/>
      <c r="F68" s="930"/>
      <c r="G68" s="930"/>
      <c r="H68" s="930"/>
      <c r="I68" s="930"/>
      <c r="J68" s="930"/>
      <c r="K68" s="930"/>
      <c r="L68" s="930"/>
      <c r="M68" s="930"/>
      <c r="N68" s="930"/>
      <c r="O68" s="930"/>
      <c r="P68" s="931"/>
      <c r="Q68" s="932">
        <v>5902</v>
      </c>
      <c r="R68" s="926"/>
      <c r="S68" s="926"/>
      <c r="T68" s="926"/>
      <c r="U68" s="926"/>
      <c r="V68" s="926">
        <v>5758</v>
      </c>
      <c r="W68" s="926"/>
      <c r="X68" s="926"/>
      <c r="Y68" s="926"/>
      <c r="Z68" s="926"/>
      <c r="AA68" s="926">
        <v>144</v>
      </c>
      <c r="AB68" s="926"/>
      <c r="AC68" s="926"/>
      <c r="AD68" s="926"/>
      <c r="AE68" s="926"/>
      <c r="AF68" s="926">
        <v>144</v>
      </c>
      <c r="AG68" s="926"/>
      <c r="AH68" s="926"/>
      <c r="AI68" s="926"/>
      <c r="AJ68" s="926"/>
      <c r="AK68" s="926">
        <v>0</v>
      </c>
      <c r="AL68" s="926"/>
      <c r="AM68" s="926"/>
      <c r="AN68" s="926"/>
      <c r="AO68" s="926"/>
      <c r="AP68" s="926">
        <v>224</v>
      </c>
      <c r="AQ68" s="926"/>
      <c r="AR68" s="926"/>
      <c r="AS68" s="926"/>
      <c r="AT68" s="926"/>
      <c r="AU68" s="926">
        <v>22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576</v>
      </c>
      <c r="C69" s="934"/>
      <c r="D69" s="934"/>
      <c r="E69" s="934"/>
      <c r="F69" s="934"/>
      <c r="G69" s="934"/>
      <c r="H69" s="934"/>
      <c r="I69" s="934"/>
      <c r="J69" s="934"/>
      <c r="K69" s="934"/>
      <c r="L69" s="934"/>
      <c r="M69" s="934"/>
      <c r="N69" s="934"/>
      <c r="O69" s="934"/>
      <c r="P69" s="935"/>
      <c r="Q69" s="936">
        <v>3145</v>
      </c>
      <c r="R69" s="891"/>
      <c r="S69" s="891"/>
      <c r="T69" s="891"/>
      <c r="U69" s="891"/>
      <c r="V69" s="891">
        <v>2686</v>
      </c>
      <c r="W69" s="891"/>
      <c r="X69" s="891"/>
      <c r="Y69" s="891"/>
      <c r="Z69" s="891"/>
      <c r="AA69" s="891">
        <v>459</v>
      </c>
      <c r="AB69" s="891"/>
      <c r="AC69" s="891"/>
      <c r="AD69" s="891"/>
      <c r="AE69" s="891"/>
      <c r="AF69" s="891">
        <v>459</v>
      </c>
      <c r="AG69" s="891"/>
      <c r="AH69" s="891"/>
      <c r="AI69" s="891"/>
      <c r="AJ69" s="891"/>
      <c r="AK69" s="891">
        <v>0</v>
      </c>
      <c r="AL69" s="891"/>
      <c r="AM69" s="891"/>
      <c r="AN69" s="891"/>
      <c r="AO69" s="891"/>
      <c r="AP69" s="891">
        <v>1503</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577</v>
      </c>
      <c r="C70" s="934"/>
      <c r="D70" s="934"/>
      <c r="E70" s="934"/>
      <c r="F70" s="934"/>
      <c r="G70" s="934"/>
      <c r="H70" s="934"/>
      <c r="I70" s="934"/>
      <c r="J70" s="934"/>
      <c r="K70" s="934"/>
      <c r="L70" s="934"/>
      <c r="M70" s="934"/>
      <c r="N70" s="934"/>
      <c r="O70" s="934"/>
      <c r="P70" s="935"/>
      <c r="Q70" s="936">
        <v>214</v>
      </c>
      <c r="R70" s="891"/>
      <c r="S70" s="891"/>
      <c r="T70" s="891"/>
      <c r="U70" s="891"/>
      <c r="V70" s="891">
        <v>209</v>
      </c>
      <c r="W70" s="891"/>
      <c r="X70" s="891"/>
      <c r="Y70" s="891"/>
      <c r="Z70" s="891"/>
      <c r="AA70" s="891">
        <v>6</v>
      </c>
      <c r="AB70" s="891"/>
      <c r="AC70" s="891"/>
      <c r="AD70" s="891"/>
      <c r="AE70" s="891"/>
      <c r="AF70" s="891">
        <v>6</v>
      </c>
      <c r="AG70" s="891"/>
      <c r="AH70" s="891"/>
      <c r="AI70" s="891"/>
      <c r="AJ70" s="891"/>
      <c r="AK70" s="891">
        <v>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578</v>
      </c>
      <c r="C71" s="934"/>
      <c r="D71" s="934"/>
      <c r="E71" s="934"/>
      <c r="F71" s="934"/>
      <c r="G71" s="934"/>
      <c r="H71" s="934"/>
      <c r="I71" s="934"/>
      <c r="J71" s="934"/>
      <c r="K71" s="934"/>
      <c r="L71" s="934"/>
      <c r="M71" s="934"/>
      <c r="N71" s="934"/>
      <c r="O71" s="934"/>
      <c r="P71" s="935"/>
      <c r="Q71" s="936">
        <v>350</v>
      </c>
      <c r="R71" s="891"/>
      <c r="S71" s="891"/>
      <c r="T71" s="891"/>
      <c r="U71" s="891"/>
      <c r="V71" s="891">
        <v>324</v>
      </c>
      <c r="W71" s="891"/>
      <c r="X71" s="891"/>
      <c r="Y71" s="891"/>
      <c r="Z71" s="891"/>
      <c r="AA71" s="891">
        <v>26</v>
      </c>
      <c r="AB71" s="891"/>
      <c r="AC71" s="891"/>
      <c r="AD71" s="891"/>
      <c r="AE71" s="891"/>
      <c r="AF71" s="891">
        <v>26</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9"/>
      <c r="C72" s="940"/>
      <c r="D72" s="940"/>
      <c r="E72" s="940"/>
      <c r="F72" s="940"/>
      <c r="G72" s="940"/>
      <c r="H72" s="940"/>
      <c r="I72" s="940"/>
      <c r="J72" s="940"/>
      <c r="K72" s="940"/>
      <c r="L72" s="940"/>
      <c r="M72" s="940"/>
      <c r="N72" s="940"/>
      <c r="O72" s="940"/>
      <c r="P72" s="941"/>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9"/>
      <c r="C73" s="940"/>
      <c r="D73" s="940"/>
      <c r="E73" s="940"/>
      <c r="F73" s="940"/>
      <c r="G73" s="940"/>
      <c r="H73" s="940"/>
      <c r="I73" s="940"/>
      <c r="J73" s="940"/>
      <c r="K73" s="940"/>
      <c r="L73" s="940"/>
      <c r="M73" s="940"/>
      <c r="N73" s="940"/>
      <c r="O73" s="940"/>
      <c r="P73" s="941"/>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9"/>
      <c r="C74" s="940"/>
      <c r="D74" s="940"/>
      <c r="E74" s="940"/>
      <c r="F74" s="940"/>
      <c r="G74" s="940"/>
      <c r="H74" s="940"/>
      <c r="I74" s="940"/>
      <c r="J74" s="940"/>
      <c r="K74" s="940"/>
      <c r="L74" s="940"/>
      <c r="M74" s="940"/>
      <c r="N74" s="940"/>
      <c r="O74" s="940"/>
      <c r="P74" s="941"/>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9"/>
      <c r="C75" s="940"/>
      <c r="D75" s="940"/>
      <c r="E75" s="940"/>
      <c r="F75" s="940"/>
      <c r="G75" s="940"/>
      <c r="H75" s="940"/>
      <c r="I75" s="940"/>
      <c r="J75" s="940"/>
      <c r="K75" s="940"/>
      <c r="L75" s="940"/>
      <c r="M75" s="940"/>
      <c r="N75" s="940"/>
      <c r="O75" s="940"/>
      <c r="P75" s="941"/>
      <c r="Q75" s="942"/>
      <c r="R75" s="943"/>
      <c r="S75" s="943"/>
      <c r="T75" s="943"/>
      <c r="U75" s="890"/>
      <c r="V75" s="944"/>
      <c r="W75" s="943"/>
      <c r="X75" s="943"/>
      <c r="Y75" s="943"/>
      <c r="Z75" s="890"/>
      <c r="AA75" s="944"/>
      <c r="AB75" s="943"/>
      <c r="AC75" s="943"/>
      <c r="AD75" s="943"/>
      <c r="AE75" s="890"/>
      <c r="AF75" s="944"/>
      <c r="AG75" s="943"/>
      <c r="AH75" s="943"/>
      <c r="AI75" s="943"/>
      <c r="AJ75" s="890"/>
      <c r="AK75" s="944"/>
      <c r="AL75" s="943"/>
      <c r="AM75" s="943"/>
      <c r="AN75" s="943"/>
      <c r="AO75" s="890"/>
      <c r="AP75" s="944"/>
      <c r="AQ75" s="943"/>
      <c r="AR75" s="943"/>
      <c r="AS75" s="943"/>
      <c r="AT75" s="890"/>
      <c r="AU75" s="944"/>
      <c r="AV75" s="943"/>
      <c r="AW75" s="943"/>
      <c r="AX75" s="943"/>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9"/>
      <c r="C76" s="940"/>
      <c r="D76" s="940"/>
      <c r="E76" s="940"/>
      <c r="F76" s="940"/>
      <c r="G76" s="940"/>
      <c r="H76" s="940"/>
      <c r="I76" s="940"/>
      <c r="J76" s="940"/>
      <c r="K76" s="940"/>
      <c r="L76" s="940"/>
      <c r="M76" s="940"/>
      <c r="N76" s="940"/>
      <c r="O76" s="940"/>
      <c r="P76" s="941"/>
      <c r="Q76" s="942"/>
      <c r="R76" s="943"/>
      <c r="S76" s="943"/>
      <c r="T76" s="943"/>
      <c r="U76" s="890"/>
      <c r="V76" s="944"/>
      <c r="W76" s="943"/>
      <c r="X76" s="943"/>
      <c r="Y76" s="943"/>
      <c r="Z76" s="890"/>
      <c r="AA76" s="944"/>
      <c r="AB76" s="943"/>
      <c r="AC76" s="943"/>
      <c r="AD76" s="943"/>
      <c r="AE76" s="890"/>
      <c r="AF76" s="944"/>
      <c r="AG76" s="943"/>
      <c r="AH76" s="943"/>
      <c r="AI76" s="943"/>
      <c r="AJ76" s="890"/>
      <c r="AK76" s="944"/>
      <c r="AL76" s="943"/>
      <c r="AM76" s="943"/>
      <c r="AN76" s="943"/>
      <c r="AO76" s="890"/>
      <c r="AP76" s="944"/>
      <c r="AQ76" s="943"/>
      <c r="AR76" s="943"/>
      <c r="AS76" s="943"/>
      <c r="AT76" s="890"/>
      <c r="AU76" s="944"/>
      <c r="AV76" s="943"/>
      <c r="AW76" s="943"/>
      <c r="AX76" s="943"/>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9"/>
      <c r="C77" s="940"/>
      <c r="D77" s="940"/>
      <c r="E77" s="940"/>
      <c r="F77" s="940"/>
      <c r="G77" s="940"/>
      <c r="H77" s="940"/>
      <c r="I77" s="940"/>
      <c r="J77" s="940"/>
      <c r="K77" s="940"/>
      <c r="L77" s="940"/>
      <c r="M77" s="940"/>
      <c r="N77" s="940"/>
      <c r="O77" s="940"/>
      <c r="P77" s="941"/>
      <c r="Q77" s="942"/>
      <c r="R77" s="943"/>
      <c r="S77" s="943"/>
      <c r="T77" s="943"/>
      <c r="U77" s="890"/>
      <c r="V77" s="944"/>
      <c r="W77" s="943"/>
      <c r="X77" s="943"/>
      <c r="Y77" s="943"/>
      <c r="Z77" s="890"/>
      <c r="AA77" s="944"/>
      <c r="AB77" s="943"/>
      <c r="AC77" s="943"/>
      <c r="AD77" s="943"/>
      <c r="AE77" s="890"/>
      <c r="AF77" s="944"/>
      <c r="AG77" s="943"/>
      <c r="AH77" s="943"/>
      <c r="AI77" s="943"/>
      <c r="AJ77" s="890"/>
      <c r="AK77" s="944"/>
      <c r="AL77" s="943"/>
      <c r="AM77" s="943"/>
      <c r="AN77" s="943"/>
      <c r="AO77" s="890"/>
      <c r="AP77" s="944"/>
      <c r="AQ77" s="943"/>
      <c r="AR77" s="943"/>
      <c r="AS77" s="943"/>
      <c r="AT77" s="890"/>
      <c r="AU77" s="944"/>
      <c r="AV77" s="943"/>
      <c r="AW77" s="943"/>
      <c r="AX77" s="943"/>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9"/>
      <c r="C78" s="940"/>
      <c r="D78" s="940"/>
      <c r="E78" s="940"/>
      <c r="F78" s="940"/>
      <c r="G78" s="940"/>
      <c r="H78" s="940"/>
      <c r="I78" s="940"/>
      <c r="J78" s="940"/>
      <c r="K78" s="940"/>
      <c r="L78" s="940"/>
      <c r="M78" s="940"/>
      <c r="N78" s="940"/>
      <c r="O78" s="940"/>
      <c r="P78" s="941"/>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9"/>
      <c r="C79" s="940"/>
      <c r="D79" s="940"/>
      <c r="E79" s="940"/>
      <c r="F79" s="940"/>
      <c r="G79" s="940"/>
      <c r="H79" s="940"/>
      <c r="I79" s="940"/>
      <c r="J79" s="940"/>
      <c r="K79" s="940"/>
      <c r="L79" s="940"/>
      <c r="M79" s="940"/>
      <c r="N79" s="940"/>
      <c r="O79" s="940"/>
      <c r="P79" s="941"/>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9"/>
      <c r="C80" s="940"/>
      <c r="D80" s="940"/>
      <c r="E80" s="940"/>
      <c r="F80" s="940"/>
      <c r="G80" s="940"/>
      <c r="H80" s="940"/>
      <c r="I80" s="940"/>
      <c r="J80" s="940"/>
      <c r="K80" s="940"/>
      <c r="L80" s="940"/>
      <c r="M80" s="940"/>
      <c r="N80" s="940"/>
      <c r="O80" s="940"/>
      <c r="P80" s="941"/>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9"/>
      <c r="C81" s="940"/>
      <c r="D81" s="940"/>
      <c r="E81" s="940"/>
      <c r="F81" s="940"/>
      <c r="G81" s="940"/>
      <c r="H81" s="940"/>
      <c r="I81" s="940"/>
      <c r="J81" s="940"/>
      <c r="K81" s="940"/>
      <c r="L81" s="940"/>
      <c r="M81" s="940"/>
      <c r="N81" s="940"/>
      <c r="O81" s="940"/>
      <c r="P81" s="941"/>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9"/>
      <c r="C82" s="940"/>
      <c r="D82" s="940"/>
      <c r="E82" s="940"/>
      <c r="F82" s="940"/>
      <c r="G82" s="940"/>
      <c r="H82" s="940"/>
      <c r="I82" s="940"/>
      <c r="J82" s="940"/>
      <c r="K82" s="940"/>
      <c r="L82" s="940"/>
      <c r="M82" s="940"/>
      <c r="N82" s="940"/>
      <c r="O82" s="940"/>
      <c r="P82" s="941"/>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9"/>
      <c r="C83" s="940"/>
      <c r="D83" s="940"/>
      <c r="E83" s="940"/>
      <c r="F83" s="940"/>
      <c r="G83" s="940"/>
      <c r="H83" s="940"/>
      <c r="I83" s="940"/>
      <c r="J83" s="940"/>
      <c r="K83" s="940"/>
      <c r="L83" s="940"/>
      <c r="M83" s="940"/>
      <c r="N83" s="940"/>
      <c r="O83" s="940"/>
      <c r="P83" s="941"/>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9"/>
      <c r="C84" s="940"/>
      <c r="D84" s="940"/>
      <c r="E84" s="940"/>
      <c r="F84" s="940"/>
      <c r="G84" s="940"/>
      <c r="H84" s="940"/>
      <c r="I84" s="940"/>
      <c r="J84" s="940"/>
      <c r="K84" s="940"/>
      <c r="L84" s="940"/>
      <c r="M84" s="940"/>
      <c r="N84" s="940"/>
      <c r="O84" s="940"/>
      <c r="P84" s="941"/>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9"/>
      <c r="C85" s="940"/>
      <c r="D85" s="940"/>
      <c r="E85" s="940"/>
      <c r="F85" s="940"/>
      <c r="G85" s="940"/>
      <c r="H85" s="940"/>
      <c r="I85" s="940"/>
      <c r="J85" s="940"/>
      <c r="K85" s="940"/>
      <c r="L85" s="940"/>
      <c r="M85" s="940"/>
      <c r="N85" s="940"/>
      <c r="O85" s="940"/>
      <c r="P85" s="941"/>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9"/>
      <c r="C86" s="940"/>
      <c r="D86" s="940"/>
      <c r="E86" s="940"/>
      <c r="F86" s="940"/>
      <c r="G86" s="940"/>
      <c r="H86" s="940"/>
      <c r="I86" s="940"/>
      <c r="J86" s="940"/>
      <c r="K86" s="940"/>
      <c r="L86" s="940"/>
      <c r="M86" s="940"/>
      <c r="N86" s="940"/>
      <c r="O86" s="940"/>
      <c r="P86" s="941"/>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635</v>
      </c>
      <c r="AG88" s="902"/>
      <c r="AH88" s="902"/>
      <c r="AI88" s="902"/>
      <c r="AJ88" s="902"/>
      <c r="AK88" s="899"/>
      <c r="AL88" s="899"/>
      <c r="AM88" s="899"/>
      <c r="AN88" s="899"/>
      <c r="AO88" s="899"/>
      <c r="AP88" s="902">
        <v>1727</v>
      </c>
      <c r="AQ88" s="902"/>
      <c r="AR88" s="902"/>
      <c r="AS88" s="902"/>
      <c r="AT88" s="902"/>
      <c r="AU88" s="902">
        <v>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418</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7</v>
      </c>
      <c r="CS102" s="910"/>
      <c r="CT102" s="910"/>
      <c r="CU102" s="910"/>
      <c r="CV102" s="956"/>
      <c r="CW102" s="955"/>
      <c r="CX102" s="910"/>
      <c r="CY102" s="910"/>
      <c r="CZ102" s="910"/>
      <c r="DA102" s="956"/>
      <c r="DB102" s="955"/>
      <c r="DC102" s="910"/>
      <c r="DD102" s="910"/>
      <c r="DE102" s="910"/>
      <c r="DF102" s="956"/>
      <c r="DG102" s="955"/>
      <c r="DH102" s="910"/>
      <c r="DI102" s="910"/>
      <c r="DJ102" s="910"/>
      <c r="DK102" s="956"/>
      <c r="DL102" s="955"/>
      <c r="DM102" s="910"/>
      <c r="DN102" s="910"/>
      <c r="DO102" s="910"/>
      <c r="DP102" s="956"/>
      <c r="DQ102" s="955"/>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419</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420</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423</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424</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425</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426</v>
      </c>
      <c r="AB109" s="958"/>
      <c r="AC109" s="958"/>
      <c r="AD109" s="958"/>
      <c r="AE109" s="959"/>
      <c r="AF109" s="957" t="s">
        <v>303</v>
      </c>
      <c r="AG109" s="958"/>
      <c r="AH109" s="958"/>
      <c r="AI109" s="958"/>
      <c r="AJ109" s="959"/>
      <c r="AK109" s="957" t="s">
        <v>302</v>
      </c>
      <c r="AL109" s="958"/>
      <c r="AM109" s="958"/>
      <c r="AN109" s="958"/>
      <c r="AO109" s="959"/>
      <c r="AP109" s="957" t="s">
        <v>427</v>
      </c>
      <c r="AQ109" s="958"/>
      <c r="AR109" s="958"/>
      <c r="AS109" s="958"/>
      <c r="AT109" s="960"/>
      <c r="AU109" s="977" t="s">
        <v>425</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426</v>
      </c>
      <c r="BR109" s="958"/>
      <c r="BS109" s="958"/>
      <c r="BT109" s="958"/>
      <c r="BU109" s="959"/>
      <c r="BV109" s="957" t="s">
        <v>303</v>
      </c>
      <c r="BW109" s="958"/>
      <c r="BX109" s="958"/>
      <c r="BY109" s="958"/>
      <c r="BZ109" s="959"/>
      <c r="CA109" s="957" t="s">
        <v>302</v>
      </c>
      <c r="CB109" s="958"/>
      <c r="CC109" s="958"/>
      <c r="CD109" s="958"/>
      <c r="CE109" s="959"/>
      <c r="CF109" s="978" t="s">
        <v>427</v>
      </c>
      <c r="CG109" s="978"/>
      <c r="CH109" s="978"/>
      <c r="CI109" s="978"/>
      <c r="CJ109" s="978"/>
      <c r="CK109" s="957" t="s">
        <v>428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426</v>
      </c>
      <c r="DH109" s="958"/>
      <c r="DI109" s="958"/>
      <c r="DJ109" s="958"/>
      <c r="DK109" s="959"/>
      <c r="DL109" s="957" t="s">
        <v>303</v>
      </c>
      <c r="DM109" s="958"/>
      <c r="DN109" s="958"/>
      <c r="DO109" s="958"/>
      <c r="DP109" s="959"/>
      <c r="DQ109" s="957" t="s">
        <v>302</v>
      </c>
      <c r="DR109" s="958"/>
      <c r="DS109" s="958"/>
      <c r="DT109" s="958"/>
      <c r="DU109" s="959"/>
      <c r="DV109" s="957" t="s">
        <v>427</v>
      </c>
      <c r="DW109" s="958"/>
      <c r="DX109" s="958"/>
      <c r="DY109" s="958"/>
      <c r="DZ109" s="960"/>
    </row>
    <row r="110" spans="1:131" s="226" customFormat="1" ht="26.25" customHeight="1">
      <c r="A110" s="961" t="s">
        <v>429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880458</v>
      </c>
      <c r="AB110" s="965"/>
      <c r="AC110" s="965"/>
      <c r="AD110" s="965"/>
      <c r="AE110" s="966"/>
      <c r="AF110" s="967">
        <v>942315</v>
      </c>
      <c r="AG110" s="965"/>
      <c r="AH110" s="965"/>
      <c r="AI110" s="965"/>
      <c r="AJ110" s="966"/>
      <c r="AK110" s="967">
        <v>939155</v>
      </c>
      <c r="AL110" s="965"/>
      <c r="AM110" s="965"/>
      <c r="AN110" s="965"/>
      <c r="AO110" s="966"/>
      <c r="AP110" s="968">
        <v>25.1</v>
      </c>
      <c r="AQ110" s="969"/>
      <c r="AR110" s="969"/>
      <c r="AS110" s="969"/>
      <c r="AT110" s="970"/>
      <c r="AU110" s="971" t="s">
        <v>67</v>
      </c>
      <c r="AV110" s="972"/>
      <c r="AW110" s="972"/>
      <c r="AX110" s="972"/>
      <c r="AY110" s="972"/>
      <c r="AZ110" s="1013" t="s">
        <v>430</v>
      </c>
      <c r="BA110" s="962"/>
      <c r="BB110" s="962"/>
      <c r="BC110" s="962"/>
      <c r="BD110" s="962"/>
      <c r="BE110" s="962"/>
      <c r="BF110" s="962"/>
      <c r="BG110" s="962"/>
      <c r="BH110" s="962"/>
      <c r="BI110" s="962"/>
      <c r="BJ110" s="962"/>
      <c r="BK110" s="962"/>
      <c r="BL110" s="962"/>
      <c r="BM110" s="962"/>
      <c r="BN110" s="962"/>
      <c r="BO110" s="962"/>
      <c r="BP110" s="963"/>
      <c r="BQ110" s="999">
        <v>13155743</v>
      </c>
      <c r="BR110" s="1000"/>
      <c r="BS110" s="1000"/>
      <c r="BT110" s="1000"/>
      <c r="BU110" s="1000"/>
      <c r="BV110" s="1000">
        <v>13411015</v>
      </c>
      <c r="BW110" s="1000"/>
      <c r="BX110" s="1000"/>
      <c r="BY110" s="1000"/>
      <c r="BZ110" s="1000"/>
      <c r="CA110" s="1000">
        <v>13042008</v>
      </c>
      <c r="CB110" s="1000"/>
      <c r="CC110" s="1000"/>
      <c r="CD110" s="1000"/>
      <c r="CE110" s="1000"/>
      <c r="CF110" s="1014">
        <v>348.9</v>
      </c>
      <c r="CG110" s="1015"/>
      <c r="CH110" s="1015"/>
      <c r="CI110" s="1015"/>
      <c r="CJ110" s="1015"/>
      <c r="CK110" s="1016" t="s">
        <v>431</v>
      </c>
      <c r="CL110" s="1017"/>
      <c r="CM110" s="996" t="s">
        <v>432</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124</v>
      </c>
      <c r="DH110" s="1000"/>
      <c r="DI110" s="1000"/>
      <c r="DJ110" s="1000"/>
      <c r="DK110" s="1000"/>
      <c r="DL110" s="1000" t="s">
        <v>386</v>
      </c>
      <c r="DM110" s="1000"/>
      <c r="DN110" s="1000"/>
      <c r="DO110" s="1000"/>
      <c r="DP110" s="1000"/>
      <c r="DQ110" s="1000" t="s">
        <v>386</v>
      </c>
      <c r="DR110" s="1000"/>
      <c r="DS110" s="1000"/>
      <c r="DT110" s="1000"/>
      <c r="DU110" s="1000"/>
      <c r="DV110" s="1001" t="s">
        <v>124</v>
      </c>
      <c r="DW110" s="1001"/>
      <c r="DX110" s="1001"/>
      <c r="DY110" s="1001"/>
      <c r="DZ110" s="1002"/>
    </row>
    <row r="111" spans="1:131" s="226" customFormat="1" ht="26.25" customHeight="1">
      <c r="A111" s="1003" t="s">
        <v>433</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386</v>
      </c>
      <c r="AB111" s="1007"/>
      <c r="AC111" s="1007"/>
      <c r="AD111" s="1007"/>
      <c r="AE111" s="1008"/>
      <c r="AF111" s="1009">
        <v>47908</v>
      </c>
      <c r="AG111" s="1007"/>
      <c r="AH111" s="1007"/>
      <c r="AI111" s="1007"/>
      <c r="AJ111" s="1008"/>
      <c r="AK111" s="1009">
        <v>87690</v>
      </c>
      <c r="AL111" s="1007"/>
      <c r="AM111" s="1007"/>
      <c r="AN111" s="1007"/>
      <c r="AO111" s="1008"/>
      <c r="AP111" s="1010">
        <v>2.2999999999999998</v>
      </c>
      <c r="AQ111" s="1011"/>
      <c r="AR111" s="1011"/>
      <c r="AS111" s="1011"/>
      <c r="AT111" s="1012"/>
      <c r="AU111" s="973"/>
      <c r="AV111" s="974"/>
      <c r="AW111" s="974"/>
      <c r="AX111" s="974"/>
      <c r="AY111" s="974"/>
      <c r="AZ111" s="1022" t="s">
        <v>434</v>
      </c>
      <c r="BA111" s="1023"/>
      <c r="BB111" s="1023"/>
      <c r="BC111" s="1023"/>
      <c r="BD111" s="1023"/>
      <c r="BE111" s="1023"/>
      <c r="BF111" s="1023"/>
      <c r="BG111" s="1023"/>
      <c r="BH111" s="1023"/>
      <c r="BI111" s="1023"/>
      <c r="BJ111" s="1023"/>
      <c r="BK111" s="1023"/>
      <c r="BL111" s="1023"/>
      <c r="BM111" s="1023"/>
      <c r="BN111" s="1023"/>
      <c r="BO111" s="1023"/>
      <c r="BP111" s="1024"/>
      <c r="BQ111" s="992">
        <v>44303</v>
      </c>
      <c r="BR111" s="993"/>
      <c r="BS111" s="993"/>
      <c r="BT111" s="993"/>
      <c r="BU111" s="993"/>
      <c r="BV111" s="993">
        <v>28667</v>
      </c>
      <c r="BW111" s="993"/>
      <c r="BX111" s="993"/>
      <c r="BY111" s="993"/>
      <c r="BZ111" s="993"/>
      <c r="CA111" s="993">
        <v>13034</v>
      </c>
      <c r="CB111" s="993"/>
      <c r="CC111" s="993"/>
      <c r="CD111" s="993"/>
      <c r="CE111" s="993"/>
      <c r="CF111" s="987">
        <v>0.3</v>
      </c>
      <c r="CG111" s="988"/>
      <c r="CH111" s="988"/>
      <c r="CI111" s="988"/>
      <c r="CJ111" s="988"/>
      <c r="CK111" s="1018"/>
      <c r="CL111" s="1019"/>
      <c r="CM111" s="989" t="s">
        <v>435</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124</v>
      </c>
      <c r="DH111" s="993"/>
      <c r="DI111" s="993"/>
      <c r="DJ111" s="993"/>
      <c r="DK111" s="993"/>
      <c r="DL111" s="993" t="s">
        <v>124</v>
      </c>
      <c r="DM111" s="993"/>
      <c r="DN111" s="993"/>
      <c r="DO111" s="993"/>
      <c r="DP111" s="993"/>
      <c r="DQ111" s="993" t="s">
        <v>124</v>
      </c>
      <c r="DR111" s="993"/>
      <c r="DS111" s="993"/>
      <c r="DT111" s="993"/>
      <c r="DU111" s="993"/>
      <c r="DV111" s="994" t="s">
        <v>436</v>
      </c>
      <c r="DW111" s="994"/>
      <c r="DX111" s="994"/>
      <c r="DY111" s="994"/>
      <c r="DZ111" s="995"/>
    </row>
    <row r="112" spans="1:131" s="226" customFormat="1" ht="26.25" customHeight="1">
      <c r="A112" s="1025" t="s">
        <v>437</v>
      </c>
      <c r="B112" s="1026"/>
      <c r="C112" s="1023" t="s">
        <v>438</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v>178499</v>
      </c>
      <c r="AB112" s="1032"/>
      <c r="AC112" s="1032"/>
      <c r="AD112" s="1032"/>
      <c r="AE112" s="1033"/>
      <c r="AF112" s="1034">
        <v>178499</v>
      </c>
      <c r="AG112" s="1032"/>
      <c r="AH112" s="1032"/>
      <c r="AI112" s="1032"/>
      <c r="AJ112" s="1033"/>
      <c r="AK112" s="1034">
        <v>170964</v>
      </c>
      <c r="AL112" s="1032"/>
      <c r="AM112" s="1032"/>
      <c r="AN112" s="1032"/>
      <c r="AO112" s="1033"/>
      <c r="AP112" s="1035">
        <v>4.5999999999999996</v>
      </c>
      <c r="AQ112" s="1036"/>
      <c r="AR112" s="1036"/>
      <c r="AS112" s="1036"/>
      <c r="AT112" s="1037"/>
      <c r="AU112" s="973"/>
      <c r="AV112" s="974"/>
      <c r="AW112" s="974"/>
      <c r="AX112" s="974"/>
      <c r="AY112" s="974"/>
      <c r="AZ112" s="1022" t="s">
        <v>439</v>
      </c>
      <c r="BA112" s="1023"/>
      <c r="BB112" s="1023"/>
      <c r="BC112" s="1023"/>
      <c r="BD112" s="1023"/>
      <c r="BE112" s="1023"/>
      <c r="BF112" s="1023"/>
      <c r="BG112" s="1023"/>
      <c r="BH112" s="1023"/>
      <c r="BI112" s="1023"/>
      <c r="BJ112" s="1023"/>
      <c r="BK112" s="1023"/>
      <c r="BL112" s="1023"/>
      <c r="BM112" s="1023"/>
      <c r="BN112" s="1023"/>
      <c r="BO112" s="1023"/>
      <c r="BP112" s="1024"/>
      <c r="BQ112" s="992">
        <v>2876357</v>
      </c>
      <c r="BR112" s="993"/>
      <c r="BS112" s="993"/>
      <c r="BT112" s="993"/>
      <c r="BU112" s="993"/>
      <c r="BV112" s="993">
        <v>2543294</v>
      </c>
      <c r="BW112" s="993"/>
      <c r="BX112" s="993"/>
      <c r="BY112" s="993"/>
      <c r="BZ112" s="993"/>
      <c r="CA112" s="993">
        <v>2408590</v>
      </c>
      <c r="CB112" s="993"/>
      <c r="CC112" s="993"/>
      <c r="CD112" s="993"/>
      <c r="CE112" s="993"/>
      <c r="CF112" s="987">
        <v>64.400000000000006</v>
      </c>
      <c r="CG112" s="988"/>
      <c r="CH112" s="988"/>
      <c r="CI112" s="988"/>
      <c r="CJ112" s="988"/>
      <c r="CK112" s="1018"/>
      <c r="CL112" s="1019"/>
      <c r="CM112" s="989" t="s">
        <v>440</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124</v>
      </c>
      <c r="DH112" s="993"/>
      <c r="DI112" s="993"/>
      <c r="DJ112" s="993"/>
      <c r="DK112" s="993"/>
      <c r="DL112" s="993" t="s">
        <v>124</v>
      </c>
      <c r="DM112" s="993"/>
      <c r="DN112" s="993"/>
      <c r="DO112" s="993"/>
      <c r="DP112" s="993"/>
      <c r="DQ112" s="993" t="s">
        <v>386</v>
      </c>
      <c r="DR112" s="993"/>
      <c r="DS112" s="993"/>
      <c r="DT112" s="993"/>
      <c r="DU112" s="993"/>
      <c r="DV112" s="994" t="s">
        <v>386</v>
      </c>
      <c r="DW112" s="994"/>
      <c r="DX112" s="994"/>
      <c r="DY112" s="994"/>
      <c r="DZ112" s="995"/>
    </row>
    <row r="113" spans="1:130" s="226" customFormat="1" ht="26.25" customHeight="1">
      <c r="A113" s="1027"/>
      <c r="B113" s="1028"/>
      <c r="C113" s="1023" t="s">
        <v>441</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284739</v>
      </c>
      <c r="AB113" s="1007"/>
      <c r="AC113" s="1007"/>
      <c r="AD113" s="1007"/>
      <c r="AE113" s="1008"/>
      <c r="AF113" s="1009">
        <v>289179</v>
      </c>
      <c r="AG113" s="1007"/>
      <c r="AH113" s="1007"/>
      <c r="AI113" s="1007"/>
      <c r="AJ113" s="1008"/>
      <c r="AK113" s="1009">
        <v>298143</v>
      </c>
      <c r="AL113" s="1007"/>
      <c r="AM113" s="1007"/>
      <c r="AN113" s="1007"/>
      <c r="AO113" s="1008"/>
      <c r="AP113" s="1010">
        <v>8</v>
      </c>
      <c r="AQ113" s="1011"/>
      <c r="AR113" s="1011"/>
      <c r="AS113" s="1011"/>
      <c r="AT113" s="1012"/>
      <c r="AU113" s="973"/>
      <c r="AV113" s="974"/>
      <c r="AW113" s="974"/>
      <c r="AX113" s="974"/>
      <c r="AY113" s="974"/>
      <c r="AZ113" s="1022" t="s">
        <v>442</v>
      </c>
      <c r="BA113" s="1023"/>
      <c r="BB113" s="1023"/>
      <c r="BC113" s="1023"/>
      <c r="BD113" s="1023"/>
      <c r="BE113" s="1023"/>
      <c r="BF113" s="1023"/>
      <c r="BG113" s="1023"/>
      <c r="BH113" s="1023"/>
      <c r="BI113" s="1023"/>
      <c r="BJ113" s="1023"/>
      <c r="BK113" s="1023"/>
      <c r="BL113" s="1023"/>
      <c r="BM113" s="1023"/>
      <c r="BN113" s="1023"/>
      <c r="BO113" s="1023"/>
      <c r="BP113" s="1024"/>
      <c r="BQ113" s="992">
        <v>219159</v>
      </c>
      <c r="BR113" s="993"/>
      <c r="BS113" s="993"/>
      <c r="BT113" s="993"/>
      <c r="BU113" s="993"/>
      <c r="BV113" s="993">
        <v>21700</v>
      </c>
      <c r="BW113" s="993"/>
      <c r="BX113" s="993"/>
      <c r="BY113" s="993"/>
      <c r="BZ113" s="993"/>
      <c r="CA113" s="993">
        <v>21700</v>
      </c>
      <c r="CB113" s="993"/>
      <c r="CC113" s="993"/>
      <c r="CD113" s="993"/>
      <c r="CE113" s="993"/>
      <c r="CF113" s="987">
        <v>0.6</v>
      </c>
      <c r="CG113" s="988"/>
      <c r="CH113" s="988"/>
      <c r="CI113" s="988"/>
      <c r="CJ113" s="988"/>
      <c r="CK113" s="1018"/>
      <c r="CL113" s="1019"/>
      <c r="CM113" s="989" t="s">
        <v>443</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124</v>
      </c>
      <c r="DH113" s="1032"/>
      <c r="DI113" s="1032"/>
      <c r="DJ113" s="1032"/>
      <c r="DK113" s="1033"/>
      <c r="DL113" s="1034" t="s">
        <v>124</v>
      </c>
      <c r="DM113" s="1032"/>
      <c r="DN113" s="1032"/>
      <c r="DO113" s="1032"/>
      <c r="DP113" s="1033"/>
      <c r="DQ113" s="1034" t="s">
        <v>124</v>
      </c>
      <c r="DR113" s="1032"/>
      <c r="DS113" s="1032"/>
      <c r="DT113" s="1032"/>
      <c r="DU113" s="1033"/>
      <c r="DV113" s="1035" t="s">
        <v>124</v>
      </c>
      <c r="DW113" s="1036"/>
      <c r="DX113" s="1036"/>
      <c r="DY113" s="1036"/>
      <c r="DZ113" s="1037"/>
    </row>
    <row r="114" spans="1:130" s="226" customFormat="1" ht="26.25" customHeight="1">
      <c r="A114" s="1027"/>
      <c r="B114" s="1028"/>
      <c r="C114" s="1023" t="s">
        <v>444</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30343</v>
      </c>
      <c r="AB114" s="1032"/>
      <c r="AC114" s="1032"/>
      <c r="AD114" s="1032"/>
      <c r="AE114" s="1033"/>
      <c r="AF114" s="1034">
        <v>1291</v>
      </c>
      <c r="AG114" s="1032"/>
      <c r="AH114" s="1032"/>
      <c r="AI114" s="1032"/>
      <c r="AJ114" s="1033"/>
      <c r="AK114" s="1034">
        <v>22</v>
      </c>
      <c r="AL114" s="1032"/>
      <c r="AM114" s="1032"/>
      <c r="AN114" s="1032"/>
      <c r="AO114" s="1033"/>
      <c r="AP114" s="1035">
        <v>0</v>
      </c>
      <c r="AQ114" s="1036"/>
      <c r="AR114" s="1036"/>
      <c r="AS114" s="1036"/>
      <c r="AT114" s="1037"/>
      <c r="AU114" s="973"/>
      <c r="AV114" s="974"/>
      <c r="AW114" s="974"/>
      <c r="AX114" s="974"/>
      <c r="AY114" s="974"/>
      <c r="AZ114" s="1022" t="s">
        <v>445</v>
      </c>
      <c r="BA114" s="1023"/>
      <c r="BB114" s="1023"/>
      <c r="BC114" s="1023"/>
      <c r="BD114" s="1023"/>
      <c r="BE114" s="1023"/>
      <c r="BF114" s="1023"/>
      <c r="BG114" s="1023"/>
      <c r="BH114" s="1023"/>
      <c r="BI114" s="1023"/>
      <c r="BJ114" s="1023"/>
      <c r="BK114" s="1023"/>
      <c r="BL114" s="1023"/>
      <c r="BM114" s="1023"/>
      <c r="BN114" s="1023"/>
      <c r="BO114" s="1023"/>
      <c r="BP114" s="1024"/>
      <c r="BQ114" s="992">
        <v>838097</v>
      </c>
      <c r="BR114" s="993"/>
      <c r="BS114" s="993"/>
      <c r="BT114" s="993"/>
      <c r="BU114" s="993"/>
      <c r="BV114" s="993">
        <v>839597</v>
      </c>
      <c r="BW114" s="993"/>
      <c r="BX114" s="993"/>
      <c r="BY114" s="993"/>
      <c r="BZ114" s="993"/>
      <c r="CA114" s="993">
        <v>844463</v>
      </c>
      <c r="CB114" s="993"/>
      <c r="CC114" s="993"/>
      <c r="CD114" s="993"/>
      <c r="CE114" s="993"/>
      <c r="CF114" s="987">
        <v>22.6</v>
      </c>
      <c r="CG114" s="988"/>
      <c r="CH114" s="988"/>
      <c r="CI114" s="988"/>
      <c r="CJ114" s="988"/>
      <c r="CK114" s="1018"/>
      <c r="CL114" s="1019"/>
      <c r="CM114" s="989" t="s">
        <v>446</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436</v>
      </c>
      <c r="DH114" s="1032"/>
      <c r="DI114" s="1032"/>
      <c r="DJ114" s="1032"/>
      <c r="DK114" s="1033"/>
      <c r="DL114" s="1034" t="s">
        <v>386</v>
      </c>
      <c r="DM114" s="1032"/>
      <c r="DN114" s="1032"/>
      <c r="DO114" s="1032"/>
      <c r="DP114" s="1033"/>
      <c r="DQ114" s="1034" t="s">
        <v>124</v>
      </c>
      <c r="DR114" s="1032"/>
      <c r="DS114" s="1032"/>
      <c r="DT114" s="1032"/>
      <c r="DU114" s="1033"/>
      <c r="DV114" s="1035" t="s">
        <v>386</v>
      </c>
      <c r="DW114" s="1036"/>
      <c r="DX114" s="1036"/>
      <c r="DY114" s="1036"/>
      <c r="DZ114" s="1037"/>
    </row>
    <row r="115" spans="1:130" s="226" customFormat="1" ht="26.25" customHeight="1">
      <c r="A115" s="1027"/>
      <c r="B115" s="1028"/>
      <c r="C115" s="1023" t="s">
        <v>447</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t="s">
        <v>386</v>
      </c>
      <c r="AB115" s="1007"/>
      <c r="AC115" s="1007"/>
      <c r="AD115" s="1007"/>
      <c r="AE115" s="1008"/>
      <c r="AF115" s="1009" t="s">
        <v>436</v>
      </c>
      <c r="AG115" s="1007"/>
      <c r="AH115" s="1007"/>
      <c r="AI115" s="1007"/>
      <c r="AJ115" s="1008"/>
      <c r="AK115" s="1009" t="s">
        <v>386</v>
      </c>
      <c r="AL115" s="1007"/>
      <c r="AM115" s="1007"/>
      <c r="AN115" s="1007"/>
      <c r="AO115" s="1008"/>
      <c r="AP115" s="1010" t="s">
        <v>436</v>
      </c>
      <c r="AQ115" s="1011"/>
      <c r="AR115" s="1011"/>
      <c r="AS115" s="1011"/>
      <c r="AT115" s="1012"/>
      <c r="AU115" s="973"/>
      <c r="AV115" s="974"/>
      <c r="AW115" s="974"/>
      <c r="AX115" s="974"/>
      <c r="AY115" s="974"/>
      <c r="AZ115" s="1022" t="s">
        <v>448</v>
      </c>
      <c r="BA115" s="1023"/>
      <c r="BB115" s="1023"/>
      <c r="BC115" s="1023"/>
      <c r="BD115" s="1023"/>
      <c r="BE115" s="1023"/>
      <c r="BF115" s="1023"/>
      <c r="BG115" s="1023"/>
      <c r="BH115" s="1023"/>
      <c r="BI115" s="1023"/>
      <c r="BJ115" s="1023"/>
      <c r="BK115" s="1023"/>
      <c r="BL115" s="1023"/>
      <c r="BM115" s="1023"/>
      <c r="BN115" s="1023"/>
      <c r="BO115" s="1023"/>
      <c r="BP115" s="1024"/>
      <c r="BQ115" s="992" t="s">
        <v>436</v>
      </c>
      <c r="BR115" s="993"/>
      <c r="BS115" s="993"/>
      <c r="BT115" s="993"/>
      <c r="BU115" s="993"/>
      <c r="BV115" s="993" t="s">
        <v>386</v>
      </c>
      <c r="BW115" s="993"/>
      <c r="BX115" s="993"/>
      <c r="BY115" s="993"/>
      <c r="BZ115" s="993"/>
      <c r="CA115" s="993" t="s">
        <v>124</v>
      </c>
      <c r="CB115" s="993"/>
      <c r="CC115" s="993"/>
      <c r="CD115" s="993"/>
      <c r="CE115" s="993"/>
      <c r="CF115" s="987" t="s">
        <v>124</v>
      </c>
      <c r="CG115" s="988"/>
      <c r="CH115" s="988"/>
      <c r="CI115" s="988"/>
      <c r="CJ115" s="988"/>
      <c r="CK115" s="1018"/>
      <c r="CL115" s="1019"/>
      <c r="CM115" s="1022" t="s">
        <v>449</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436</v>
      </c>
      <c r="DH115" s="1032"/>
      <c r="DI115" s="1032"/>
      <c r="DJ115" s="1032"/>
      <c r="DK115" s="1033"/>
      <c r="DL115" s="1034" t="s">
        <v>386</v>
      </c>
      <c r="DM115" s="1032"/>
      <c r="DN115" s="1032"/>
      <c r="DO115" s="1032"/>
      <c r="DP115" s="1033"/>
      <c r="DQ115" s="1034" t="s">
        <v>386</v>
      </c>
      <c r="DR115" s="1032"/>
      <c r="DS115" s="1032"/>
      <c r="DT115" s="1032"/>
      <c r="DU115" s="1033"/>
      <c r="DV115" s="1035" t="s">
        <v>386</v>
      </c>
      <c r="DW115" s="1036"/>
      <c r="DX115" s="1036"/>
      <c r="DY115" s="1036"/>
      <c r="DZ115" s="1037"/>
    </row>
    <row r="116" spans="1:130" s="226" customFormat="1" ht="26.25" customHeight="1">
      <c r="A116" s="1029"/>
      <c r="B116" s="1030"/>
      <c r="C116" s="1038" t="s">
        <v>450</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v>75</v>
      </c>
      <c r="AB116" s="1032"/>
      <c r="AC116" s="1032"/>
      <c r="AD116" s="1032"/>
      <c r="AE116" s="1033"/>
      <c r="AF116" s="1034">
        <v>82</v>
      </c>
      <c r="AG116" s="1032"/>
      <c r="AH116" s="1032"/>
      <c r="AI116" s="1032"/>
      <c r="AJ116" s="1033"/>
      <c r="AK116" s="1034">
        <v>73</v>
      </c>
      <c r="AL116" s="1032"/>
      <c r="AM116" s="1032"/>
      <c r="AN116" s="1032"/>
      <c r="AO116" s="1033"/>
      <c r="AP116" s="1035">
        <v>0</v>
      </c>
      <c r="AQ116" s="1036"/>
      <c r="AR116" s="1036"/>
      <c r="AS116" s="1036"/>
      <c r="AT116" s="1037"/>
      <c r="AU116" s="973"/>
      <c r="AV116" s="974"/>
      <c r="AW116" s="974"/>
      <c r="AX116" s="974"/>
      <c r="AY116" s="974"/>
      <c r="AZ116" s="1040" t="s">
        <v>451</v>
      </c>
      <c r="BA116" s="1041"/>
      <c r="BB116" s="1041"/>
      <c r="BC116" s="1041"/>
      <c r="BD116" s="1041"/>
      <c r="BE116" s="1041"/>
      <c r="BF116" s="1041"/>
      <c r="BG116" s="1041"/>
      <c r="BH116" s="1041"/>
      <c r="BI116" s="1041"/>
      <c r="BJ116" s="1041"/>
      <c r="BK116" s="1041"/>
      <c r="BL116" s="1041"/>
      <c r="BM116" s="1041"/>
      <c r="BN116" s="1041"/>
      <c r="BO116" s="1041"/>
      <c r="BP116" s="1042"/>
      <c r="BQ116" s="992" t="s">
        <v>386</v>
      </c>
      <c r="BR116" s="993"/>
      <c r="BS116" s="993"/>
      <c r="BT116" s="993"/>
      <c r="BU116" s="993"/>
      <c r="BV116" s="993" t="s">
        <v>124</v>
      </c>
      <c r="BW116" s="993"/>
      <c r="BX116" s="993"/>
      <c r="BY116" s="993"/>
      <c r="BZ116" s="993"/>
      <c r="CA116" s="993" t="s">
        <v>124</v>
      </c>
      <c r="CB116" s="993"/>
      <c r="CC116" s="993"/>
      <c r="CD116" s="993"/>
      <c r="CE116" s="993"/>
      <c r="CF116" s="987" t="s">
        <v>124</v>
      </c>
      <c r="CG116" s="988"/>
      <c r="CH116" s="988"/>
      <c r="CI116" s="988"/>
      <c r="CJ116" s="988"/>
      <c r="CK116" s="1018"/>
      <c r="CL116" s="1019"/>
      <c r="CM116" s="989" t="s">
        <v>452</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436</v>
      </c>
      <c r="DH116" s="1032"/>
      <c r="DI116" s="1032"/>
      <c r="DJ116" s="1032"/>
      <c r="DK116" s="1033"/>
      <c r="DL116" s="1034" t="s">
        <v>436</v>
      </c>
      <c r="DM116" s="1032"/>
      <c r="DN116" s="1032"/>
      <c r="DO116" s="1032"/>
      <c r="DP116" s="1033"/>
      <c r="DQ116" s="1034" t="s">
        <v>386</v>
      </c>
      <c r="DR116" s="1032"/>
      <c r="DS116" s="1032"/>
      <c r="DT116" s="1032"/>
      <c r="DU116" s="1033"/>
      <c r="DV116" s="1035" t="s">
        <v>436</v>
      </c>
      <c r="DW116" s="1036"/>
      <c r="DX116" s="1036"/>
      <c r="DY116" s="1036"/>
      <c r="DZ116" s="1037"/>
    </row>
    <row r="117" spans="1:130" s="226" customFormat="1" ht="26.25" customHeight="1">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453</v>
      </c>
      <c r="Z117" s="959"/>
      <c r="AA117" s="1049">
        <v>1374114</v>
      </c>
      <c r="AB117" s="1050"/>
      <c r="AC117" s="1050"/>
      <c r="AD117" s="1050"/>
      <c r="AE117" s="1051"/>
      <c r="AF117" s="1052">
        <v>1459274</v>
      </c>
      <c r="AG117" s="1050"/>
      <c r="AH117" s="1050"/>
      <c r="AI117" s="1050"/>
      <c r="AJ117" s="1051"/>
      <c r="AK117" s="1052">
        <v>1496047</v>
      </c>
      <c r="AL117" s="1050"/>
      <c r="AM117" s="1050"/>
      <c r="AN117" s="1050"/>
      <c r="AO117" s="1051"/>
      <c r="AP117" s="1053"/>
      <c r="AQ117" s="1054"/>
      <c r="AR117" s="1054"/>
      <c r="AS117" s="1054"/>
      <c r="AT117" s="1055"/>
      <c r="AU117" s="973"/>
      <c r="AV117" s="974"/>
      <c r="AW117" s="974"/>
      <c r="AX117" s="974"/>
      <c r="AY117" s="974"/>
      <c r="AZ117" s="1040" t="s">
        <v>454</v>
      </c>
      <c r="BA117" s="1041"/>
      <c r="BB117" s="1041"/>
      <c r="BC117" s="1041"/>
      <c r="BD117" s="1041"/>
      <c r="BE117" s="1041"/>
      <c r="BF117" s="1041"/>
      <c r="BG117" s="1041"/>
      <c r="BH117" s="1041"/>
      <c r="BI117" s="1041"/>
      <c r="BJ117" s="1041"/>
      <c r="BK117" s="1041"/>
      <c r="BL117" s="1041"/>
      <c r="BM117" s="1041"/>
      <c r="BN117" s="1041"/>
      <c r="BO117" s="1041"/>
      <c r="BP117" s="1042"/>
      <c r="BQ117" s="992" t="s">
        <v>386</v>
      </c>
      <c r="BR117" s="993"/>
      <c r="BS117" s="993"/>
      <c r="BT117" s="993"/>
      <c r="BU117" s="993"/>
      <c r="BV117" s="993" t="s">
        <v>386</v>
      </c>
      <c r="BW117" s="993"/>
      <c r="BX117" s="993"/>
      <c r="BY117" s="993"/>
      <c r="BZ117" s="993"/>
      <c r="CA117" s="993" t="s">
        <v>386</v>
      </c>
      <c r="CB117" s="993"/>
      <c r="CC117" s="993"/>
      <c r="CD117" s="993"/>
      <c r="CE117" s="993"/>
      <c r="CF117" s="987" t="s">
        <v>124</v>
      </c>
      <c r="CG117" s="988"/>
      <c r="CH117" s="988"/>
      <c r="CI117" s="988"/>
      <c r="CJ117" s="988"/>
      <c r="CK117" s="1018"/>
      <c r="CL117" s="1019"/>
      <c r="CM117" s="989" t="s">
        <v>455</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386</v>
      </c>
      <c r="DH117" s="1032"/>
      <c r="DI117" s="1032"/>
      <c r="DJ117" s="1032"/>
      <c r="DK117" s="1033"/>
      <c r="DL117" s="1034" t="s">
        <v>386</v>
      </c>
      <c r="DM117" s="1032"/>
      <c r="DN117" s="1032"/>
      <c r="DO117" s="1032"/>
      <c r="DP117" s="1033"/>
      <c r="DQ117" s="1034" t="s">
        <v>386</v>
      </c>
      <c r="DR117" s="1032"/>
      <c r="DS117" s="1032"/>
      <c r="DT117" s="1032"/>
      <c r="DU117" s="1033"/>
      <c r="DV117" s="1035" t="s">
        <v>124</v>
      </c>
      <c r="DW117" s="1036"/>
      <c r="DX117" s="1036"/>
      <c r="DY117" s="1036"/>
      <c r="DZ117" s="1037"/>
    </row>
    <row r="118" spans="1:130" s="226" customFormat="1" ht="26.25" customHeight="1">
      <c r="A118" s="977" t="s">
        <v>428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426</v>
      </c>
      <c r="AB118" s="958"/>
      <c r="AC118" s="958"/>
      <c r="AD118" s="958"/>
      <c r="AE118" s="959"/>
      <c r="AF118" s="957" t="s">
        <v>303</v>
      </c>
      <c r="AG118" s="958"/>
      <c r="AH118" s="958"/>
      <c r="AI118" s="958"/>
      <c r="AJ118" s="959"/>
      <c r="AK118" s="957" t="s">
        <v>302</v>
      </c>
      <c r="AL118" s="958"/>
      <c r="AM118" s="958"/>
      <c r="AN118" s="958"/>
      <c r="AO118" s="959"/>
      <c r="AP118" s="1044" t="s">
        <v>427</v>
      </c>
      <c r="AQ118" s="1045"/>
      <c r="AR118" s="1045"/>
      <c r="AS118" s="1045"/>
      <c r="AT118" s="1046"/>
      <c r="AU118" s="973"/>
      <c r="AV118" s="974"/>
      <c r="AW118" s="974"/>
      <c r="AX118" s="974"/>
      <c r="AY118" s="974"/>
      <c r="AZ118" s="1047" t="s">
        <v>456</v>
      </c>
      <c r="BA118" s="1038"/>
      <c r="BB118" s="1038"/>
      <c r="BC118" s="1038"/>
      <c r="BD118" s="1038"/>
      <c r="BE118" s="1038"/>
      <c r="BF118" s="1038"/>
      <c r="BG118" s="1038"/>
      <c r="BH118" s="1038"/>
      <c r="BI118" s="1038"/>
      <c r="BJ118" s="1038"/>
      <c r="BK118" s="1038"/>
      <c r="BL118" s="1038"/>
      <c r="BM118" s="1038"/>
      <c r="BN118" s="1038"/>
      <c r="BO118" s="1038"/>
      <c r="BP118" s="1039"/>
      <c r="BQ118" s="1070" t="s">
        <v>124</v>
      </c>
      <c r="BR118" s="1071"/>
      <c r="BS118" s="1071"/>
      <c r="BT118" s="1071"/>
      <c r="BU118" s="1071"/>
      <c r="BV118" s="1071" t="s">
        <v>386</v>
      </c>
      <c r="BW118" s="1071"/>
      <c r="BX118" s="1071"/>
      <c r="BY118" s="1071"/>
      <c r="BZ118" s="1071"/>
      <c r="CA118" s="1071" t="s">
        <v>386</v>
      </c>
      <c r="CB118" s="1071"/>
      <c r="CC118" s="1071"/>
      <c r="CD118" s="1071"/>
      <c r="CE118" s="1071"/>
      <c r="CF118" s="987" t="s">
        <v>124</v>
      </c>
      <c r="CG118" s="988"/>
      <c r="CH118" s="988"/>
      <c r="CI118" s="988"/>
      <c r="CJ118" s="988"/>
      <c r="CK118" s="1018"/>
      <c r="CL118" s="1019"/>
      <c r="CM118" s="989" t="s">
        <v>457</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124</v>
      </c>
      <c r="DH118" s="1032"/>
      <c r="DI118" s="1032"/>
      <c r="DJ118" s="1032"/>
      <c r="DK118" s="1033"/>
      <c r="DL118" s="1034" t="s">
        <v>386</v>
      </c>
      <c r="DM118" s="1032"/>
      <c r="DN118" s="1032"/>
      <c r="DO118" s="1032"/>
      <c r="DP118" s="1033"/>
      <c r="DQ118" s="1034" t="s">
        <v>124</v>
      </c>
      <c r="DR118" s="1032"/>
      <c r="DS118" s="1032"/>
      <c r="DT118" s="1032"/>
      <c r="DU118" s="1033"/>
      <c r="DV118" s="1035" t="s">
        <v>386</v>
      </c>
      <c r="DW118" s="1036"/>
      <c r="DX118" s="1036"/>
      <c r="DY118" s="1036"/>
      <c r="DZ118" s="1037"/>
    </row>
    <row r="119" spans="1:130" s="226" customFormat="1" ht="26.25" customHeight="1">
      <c r="A119" s="1131" t="s">
        <v>431</v>
      </c>
      <c r="B119" s="1017"/>
      <c r="C119" s="996" t="s">
        <v>432</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386</v>
      </c>
      <c r="AB119" s="965"/>
      <c r="AC119" s="965"/>
      <c r="AD119" s="965"/>
      <c r="AE119" s="966"/>
      <c r="AF119" s="967" t="s">
        <v>124</v>
      </c>
      <c r="AG119" s="965"/>
      <c r="AH119" s="965"/>
      <c r="AI119" s="965"/>
      <c r="AJ119" s="966"/>
      <c r="AK119" s="967" t="s">
        <v>386</v>
      </c>
      <c r="AL119" s="965"/>
      <c r="AM119" s="965"/>
      <c r="AN119" s="965"/>
      <c r="AO119" s="966"/>
      <c r="AP119" s="968" t="s">
        <v>436</v>
      </c>
      <c r="AQ119" s="969"/>
      <c r="AR119" s="969"/>
      <c r="AS119" s="969"/>
      <c r="AT119" s="970"/>
      <c r="AU119" s="975"/>
      <c r="AV119" s="976"/>
      <c r="AW119" s="976"/>
      <c r="AX119" s="976"/>
      <c r="AY119" s="976"/>
      <c r="AZ119" s="257" t="s">
        <v>185</v>
      </c>
      <c r="BA119" s="257"/>
      <c r="BB119" s="257"/>
      <c r="BC119" s="257"/>
      <c r="BD119" s="257"/>
      <c r="BE119" s="257"/>
      <c r="BF119" s="257"/>
      <c r="BG119" s="257"/>
      <c r="BH119" s="257"/>
      <c r="BI119" s="257"/>
      <c r="BJ119" s="257"/>
      <c r="BK119" s="257"/>
      <c r="BL119" s="257"/>
      <c r="BM119" s="257"/>
      <c r="BN119" s="257"/>
      <c r="BO119" s="1048" t="s">
        <v>458</v>
      </c>
      <c r="BP119" s="1079"/>
      <c r="BQ119" s="1070">
        <v>17133659</v>
      </c>
      <c r="BR119" s="1071"/>
      <c r="BS119" s="1071"/>
      <c r="BT119" s="1071"/>
      <c r="BU119" s="1071"/>
      <c r="BV119" s="1071">
        <v>16844273</v>
      </c>
      <c r="BW119" s="1071"/>
      <c r="BX119" s="1071"/>
      <c r="BY119" s="1071"/>
      <c r="BZ119" s="1071"/>
      <c r="CA119" s="1071">
        <v>16329795</v>
      </c>
      <c r="CB119" s="1071"/>
      <c r="CC119" s="1071"/>
      <c r="CD119" s="1071"/>
      <c r="CE119" s="1071"/>
      <c r="CF119" s="1072"/>
      <c r="CG119" s="1073"/>
      <c r="CH119" s="1073"/>
      <c r="CI119" s="1073"/>
      <c r="CJ119" s="1074"/>
      <c r="CK119" s="1020"/>
      <c r="CL119" s="1021"/>
      <c r="CM119" s="1075" t="s">
        <v>459</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v>44303</v>
      </c>
      <c r="DH119" s="1057"/>
      <c r="DI119" s="1057"/>
      <c r="DJ119" s="1057"/>
      <c r="DK119" s="1058"/>
      <c r="DL119" s="1056">
        <v>28667</v>
      </c>
      <c r="DM119" s="1057"/>
      <c r="DN119" s="1057"/>
      <c r="DO119" s="1057"/>
      <c r="DP119" s="1058"/>
      <c r="DQ119" s="1056">
        <v>13034</v>
      </c>
      <c r="DR119" s="1057"/>
      <c r="DS119" s="1057"/>
      <c r="DT119" s="1057"/>
      <c r="DU119" s="1058"/>
      <c r="DV119" s="1059">
        <v>0.3</v>
      </c>
      <c r="DW119" s="1060"/>
      <c r="DX119" s="1060"/>
      <c r="DY119" s="1060"/>
      <c r="DZ119" s="1061"/>
    </row>
    <row r="120" spans="1:130" s="226" customFormat="1" ht="26.25" customHeight="1">
      <c r="A120" s="1132"/>
      <c r="B120" s="1019"/>
      <c r="C120" s="989" t="s">
        <v>435</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124</v>
      </c>
      <c r="AB120" s="1032"/>
      <c r="AC120" s="1032"/>
      <c r="AD120" s="1032"/>
      <c r="AE120" s="1033"/>
      <c r="AF120" s="1034" t="s">
        <v>124</v>
      </c>
      <c r="AG120" s="1032"/>
      <c r="AH120" s="1032"/>
      <c r="AI120" s="1032"/>
      <c r="AJ120" s="1033"/>
      <c r="AK120" s="1034" t="s">
        <v>124</v>
      </c>
      <c r="AL120" s="1032"/>
      <c r="AM120" s="1032"/>
      <c r="AN120" s="1032"/>
      <c r="AO120" s="1033"/>
      <c r="AP120" s="1035" t="s">
        <v>124</v>
      </c>
      <c r="AQ120" s="1036"/>
      <c r="AR120" s="1036"/>
      <c r="AS120" s="1036"/>
      <c r="AT120" s="1037"/>
      <c r="AU120" s="1062" t="s">
        <v>460</v>
      </c>
      <c r="AV120" s="1063"/>
      <c r="AW120" s="1063"/>
      <c r="AX120" s="1063"/>
      <c r="AY120" s="1064"/>
      <c r="AZ120" s="1013" t="s">
        <v>461</v>
      </c>
      <c r="BA120" s="962"/>
      <c r="BB120" s="962"/>
      <c r="BC120" s="962"/>
      <c r="BD120" s="962"/>
      <c r="BE120" s="962"/>
      <c r="BF120" s="962"/>
      <c r="BG120" s="962"/>
      <c r="BH120" s="962"/>
      <c r="BI120" s="962"/>
      <c r="BJ120" s="962"/>
      <c r="BK120" s="962"/>
      <c r="BL120" s="962"/>
      <c r="BM120" s="962"/>
      <c r="BN120" s="962"/>
      <c r="BO120" s="962"/>
      <c r="BP120" s="963"/>
      <c r="BQ120" s="999">
        <v>2598187</v>
      </c>
      <c r="BR120" s="1000"/>
      <c r="BS120" s="1000"/>
      <c r="BT120" s="1000"/>
      <c r="BU120" s="1000"/>
      <c r="BV120" s="1000">
        <v>2882454</v>
      </c>
      <c r="BW120" s="1000"/>
      <c r="BX120" s="1000"/>
      <c r="BY120" s="1000"/>
      <c r="BZ120" s="1000"/>
      <c r="CA120" s="1000">
        <v>3039161</v>
      </c>
      <c r="CB120" s="1000"/>
      <c r="CC120" s="1000"/>
      <c r="CD120" s="1000"/>
      <c r="CE120" s="1000"/>
      <c r="CF120" s="1014">
        <v>81.3</v>
      </c>
      <c r="CG120" s="1015"/>
      <c r="CH120" s="1015"/>
      <c r="CI120" s="1015"/>
      <c r="CJ120" s="1015"/>
      <c r="CK120" s="1080" t="s">
        <v>462</v>
      </c>
      <c r="CL120" s="1081"/>
      <c r="CM120" s="1081"/>
      <c r="CN120" s="1081"/>
      <c r="CO120" s="1082"/>
      <c r="CP120" s="1088" t="s">
        <v>463</v>
      </c>
      <c r="CQ120" s="1089"/>
      <c r="CR120" s="1089"/>
      <c r="CS120" s="1089"/>
      <c r="CT120" s="1089"/>
      <c r="CU120" s="1089"/>
      <c r="CV120" s="1089"/>
      <c r="CW120" s="1089"/>
      <c r="CX120" s="1089"/>
      <c r="CY120" s="1089"/>
      <c r="CZ120" s="1089"/>
      <c r="DA120" s="1089"/>
      <c r="DB120" s="1089"/>
      <c r="DC120" s="1089"/>
      <c r="DD120" s="1089"/>
      <c r="DE120" s="1089"/>
      <c r="DF120" s="1090"/>
      <c r="DG120" s="999">
        <v>2229437</v>
      </c>
      <c r="DH120" s="1000"/>
      <c r="DI120" s="1000"/>
      <c r="DJ120" s="1000"/>
      <c r="DK120" s="1000"/>
      <c r="DL120" s="1000">
        <v>1966557</v>
      </c>
      <c r="DM120" s="1000"/>
      <c r="DN120" s="1000"/>
      <c r="DO120" s="1000"/>
      <c r="DP120" s="1000"/>
      <c r="DQ120" s="1000">
        <v>1894381</v>
      </c>
      <c r="DR120" s="1000"/>
      <c r="DS120" s="1000"/>
      <c r="DT120" s="1000"/>
      <c r="DU120" s="1000"/>
      <c r="DV120" s="1001">
        <v>50.7</v>
      </c>
      <c r="DW120" s="1001"/>
      <c r="DX120" s="1001"/>
      <c r="DY120" s="1001"/>
      <c r="DZ120" s="1002"/>
    </row>
    <row r="121" spans="1:130" s="226" customFormat="1" ht="26.25" customHeight="1">
      <c r="A121" s="1132"/>
      <c r="B121" s="1019"/>
      <c r="C121" s="1040" t="s">
        <v>464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124</v>
      </c>
      <c r="AB121" s="1032"/>
      <c r="AC121" s="1032"/>
      <c r="AD121" s="1032"/>
      <c r="AE121" s="1033"/>
      <c r="AF121" s="1034" t="s">
        <v>386</v>
      </c>
      <c r="AG121" s="1032"/>
      <c r="AH121" s="1032"/>
      <c r="AI121" s="1032"/>
      <c r="AJ121" s="1033"/>
      <c r="AK121" s="1034" t="s">
        <v>124</v>
      </c>
      <c r="AL121" s="1032"/>
      <c r="AM121" s="1032"/>
      <c r="AN121" s="1032"/>
      <c r="AO121" s="1033"/>
      <c r="AP121" s="1035" t="s">
        <v>124</v>
      </c>
      <c r="AQ121" s="1036"/>
      <c r="AR121" s="1036"/>
      <c r="AS121" s="1036"/>
      <c r="AT121" s="1037"/>
      <c r="AU121" s="1065"/>
      <c r="AV121" s="1066"/>
      <c r="AW121" s="1066"/>
      <c r="AX121" s="1066"/>
      <c r="AY121" s="1067"/>
      <c r="AZ121" s="1022" t="s">
        <v>465</v>
      </c>
      <c r="BA121" s="1023"/>
      <c r="BB121" s="1023"/>
      <c r="BC121" s="1023"/>
      <c r="BD121" s="1023"/>
      <c r="BE121" s="1023"/>
      <c r="BF121" s="1023"/>
      <c r="BG121" s="1023"/>
      <c r="BH121" s="1023"/>
      <c r="BI121" s="1023"/>
      <c r="BJ121" s="1023"/>
      <c r="BK121" s="1023"/>
      <c r="BL121" s="1023"/>
      <c r="BM121" s="1023"/>
      <c r="BN121" s="1023"/>
      <c r="BO121" s="1023"/>
      <c r="BP121" s="1024"/>
      <c r="BQ121" s="992">
        <v>1719186</v>
      </c>
      <c r="BR121" s="993"/>
      <c r="BS121" s="993"/>
      <c r="BT121" s="993"/>
      <c r="BU121" s="993"/>
      <c r="BV121" s="993">
        <v>1910796</v>
      </c>
      <c r="BW121" s="993"/>
      <c r="BX121" s="993"/>
      <c r="BY121" s="993"/>
      <c r="BZ121" s="993"/>
      <c r="CA121" s="993">
        <v>2108349</v>
      </c>
      <c r="CB121" s="993"/>
      <c r="CC121" s="993"/>
      <c r="CD121" s="993"/>
      <c r="CE121" s="993"/>
      <c r="CF121" s="987">
        <v>56.4</v>
      </c>
      <c r="CG121" s="988"/>
      <c r="CH121" s="988"/>
      <c r="CI121" s="988"/>
      <c r="CJ121" s="988"/>
      <c r="CK121" s="1083"/>
      <c r="CL121" s="1084"/>
      <c r="CM121" s="1084"/>
      <c r="CN121" s="1084"/>
      <c r="CO121" s="1085"/>
      <c r="CP121" s="1093" t="s">
        <v>466</v>
      </c>
      <c r="CQ121" s="1094"/>
      <c r="CR121" s="1094"/>
      <c r="CS121" s="1094"/>
      <c r="CT121" s="1094"/>
      <c r="CU121" s="1094"/>
      <c r="CV121" s="1094"/>
      <c r="CW121" s="1094"/>
      <c r="CX121" s="1094"/>
      <c r="CY121" s="1094"/>
      <c r="CZ121" s="1094"/>
      <c r="DA121" s="1094"/>
      <c r="DB121" s="1094"/>
      <c r="DC121" s="1094"/>
      <c r="DD121" s="1094"/>
      <c r="DE121" s="1094"/>
      <c r="DF121" s="1095"/>
      <c r="DG121" s="992">
        <v>343339</v>
      </c>
      <c r="DH121" s="993"/>
      <c r="DI121" s="993"/>
      <c r="DJ121" s="993"/>
      <c r="DK121" s="993"/>
      <c r="DL121" s="993">
        <v>285240</v>
      </c>
      <c r="DM121" s="993"/>
      <c r="DN121" s="993"/>
      <c r="DO121" s="993"/>
      <c r="DP121" s="993"/>
      <c r="DQ121" s="993">
        <v>235942</v>
      </c>
      <c r="DR121" s="993"/>
      <c r="DS121" s="993"/>
      <c r="DT121" s="993"/>
      <c r="DU121" s="993"/>
      <c r="DV121" s="994">
        <v>6.3</v>
      </c>
      <c r="DW121" s="994"/>
      <c r="DX121" s="994"/>
      <c r="DY121" s="994"/>
      <c r="DZ121" s="995"/>
    </row>
    <row r="122" spans="1:130" s="226" customFormat="1" ht="26.25" customHeight="1">
      <c r="A122" s="1132"/>
      <c r="B122" s="1019"/>
      <c r="C122" s="989" t="s">
        <v>446</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386</v>
      </c>
      <c r="AB122" s="1032"/>
      <c r="AC122" s="1032"/>
      <c r="AD122" s="1032"/>
      <c r="AE122" s="1033"/>
      <c r="AF122" s="1034" t="s">
        <v>124</v>
      </c>
      <c r="AG122" s="1032"/>
      <c r="AH122" s="1032"/>
      <c r="AI122" s="1032"/>
      <c r="AJ122" s="1033"/>
      <c r="AK122" s="1034" t="s">
        <v>386</v>
      </c>
      <c r="AL122" s="1032"/>
      <c r="AM122" s="1032"/>
      <c r="AN122" s="1032"/>
      <c r="AO122" s="1033"/>
      <c r="AP122" s="1035" t="s">
        <v>386</v>
      </c>
      <c r="AQ122" s="1036"/>
      <c r="AR122" s="1036"/>
      <c r="AS122" s="1036"/>
      <c r="AT122" s="1037"/>
      <c r="AU122" s="1065"/>
      <c r="AV122" s="1066"/>
      <c r="AW122" s="1066"/>
      <c r="AX122" s="1066"/>
      <c r="AY122" s="1067"/>
      <c r="AZ122" s="1047" t="s">
        <v>467</v>
      </c>
      <c r="BA122" s="1038"/>
      <c r="BB122" s="1038"/>
      <c r="BC122" s="1038"/>
      <c r="BD122" s="1038"/>
      <c r="BE122" s="1038"/>
      <c r="BF122" s="1038"/>
      <c r="BG122" s="1038"/>
      <c r="BH122" s="1038"/>
      <c r="BI122" s="1038"/>
      <c r="BJ122" s="1038"/>
      <c r="BK122" s="1038"/>
      <c r="BL122" s="1038"/>
      <c r="BM122" s="1038"/>
      <c r="BN122" s="1038"/>
      <c r="BO122" s="1038"/>
      <c r="BP122" s="1039"/>
      <c r="BQ122" s="1070">
        <v>8732135</v>
      </c>
      <c r="BR122" s="1071"/>
      <c r="BS122" s="1071"/>
      <c r="BT122" s="1071"/>
      <c r="BU122" s="1071"/>
      <c r="BV122" s="1071">
        <v>8524070</v>
      </c>
      <c r="BW122" s="1071"/>
      <c r="BX122" s="1071"/>
      <c r="BY122" s="1071"/>
      <c r="BZ122" s="1071"/>
      <c r="CA122" s="1071">
        <v>8219993</v>
      </c>
      <c r="CB122" s="1071"/>
      <c r="CC122" s="1071"/>
      <c r="CD122" s="1071"/>
      <c r="CE122" s="1071"/>
      <c r="CF122" s="1091">
        <v>219.9</v>
      </c>
      <c r="CG122" s="1092"/>
      <c r="CH122" s="1092"/>
      <c r="CI122" s="1092"/>
      <c r="CJ122" s="1092"/>
      <c r="CK122" s="1083"/>
      <c r="CL122" s="1084"/>
      <c r="CM122" s="1084"/>
      <c r="CN122" s="1084"/>
      <c r="CO122" s="1085"/>
      <c r="CP122" s="1093" t="s">
        <v>404</v>
      </c>
      <c r="CQ122" s="1094"/>
      <c r="CR122" s="1094"/>
      <c r="CS122" s="1094"/>
      <c r="CT122" s="1094"/>
      <c r="CU122" s="1094"/>
      <c r="CV122" s="1094"/>
      <c r="CW122" s="1094"/>
      <c r="CX122" s="1094"/>
      <c r="CY122" s="1094"/>
      <c r="CZ122" s="1094"/>
      <c r="DA122" s="1094"/>
      <c r="DB122" s="1094"/>
      <c r="DC122" s="1094"/>
      <c r="DD122" s="1094"/>
      <c r="DE122" s="1094"/>
      <c r="DF122" s="1095"/>
      <c r="DG122" s="992">
        <v>160426</v>
      </c>
      <c r="DH122" s="993"/>
      <c r="DI122" s="993"/>
      <c r="DJ122" s="993"/>
      <c r="DK122" s="993"/>
      <c r="DL122" s="993">
        <v>160902</v>
      </c>
      <c r="DM122" s="993"/>
      <c r="DN122" s="993"/>
      <c r="DO122" s="993"/>
      <c r="DP122" s="993"/>
      <c r="DQ122" s="993">
        <v>150845</v>
      </c>
      <c r="DR122" s="993"/>
      <c r="DS122" s="993"/>
      <c r="DT122" s="993"/>
      <c r="DU122" s="993"/>
      <c r="DV122" s="994">
        <v>4</v>
      </c>
      <c r="DW122" s="994"/>
      <c r="DX122" s="994"/>
      <c r="DY122" s="994"/>
      <c r="DZ122" s="995"/>
    </row>
    <row r="123" spans="1:130" s="226" customFormat="1" ht="26.25" customHeight="1">
      <c r="A123" s="1132"/>
      <c r="B123" s="1019"/>
      <c r="C123" s="989" t="s">
        <v>452</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124</v>
      </c>
      <c r="AB123" s="1032"/>
      <c r="AC123" s="1032"/>
      <c r="AD123" s="1032"/>
      <c r="AE123" s="1033"/>
      <c r="AF123" s="1034" t="s">
        <v>124</v>
      </c>
      <c r="AG123" s="1032"/>
      <c r="AH123" s="1032"/>
      <c r="AI123" s="1032"/>
      <c r="AJ123" s="1033"/>
      <c r="AK123" s="1034" t="s">
        <v>386</v>
      </c>
      <c r="AL123" s="1032"/>
      <c r="AM123" s="1032"/>
      <c r="AN123" s="1032"/>
      <c r="AO123" s="1033"/>
      <c r="AP123" s="1035" t="s">
        <v>386</v>
      </c>
      <c r="AQ123" s="1036"/>
      <c r="AR123" s="1036"/>
      <c r="AS123" s="1036"/>
      <c r="AT123" s="1037"/>
      <c r="AU123" s="1068"/>
      <c r="AV123" s="1069"/>
      <c r="AW123" s="1069"/>
      <c r="AX123" s="1069"/>
      <c r="AY123" s="1069"/>
      <c r="AZ123" s="257" t="s">
        <v>185</v>
      </c>
      <c r="BA123" s="257"/>
      <c r="BB123" s="257"/>
      <c r="BC123" s="257"/>
      <c r="BD123" s="257"/>
      <c r="BE123" s="257"/>
      <c r="BF123" s="257"/>
      <c r="BG123" s="257"/>
      <c r="BH123" s="257"/>
      <c r="BI123" s="257"/>
      <c r="BJ123" s="257"/>
      <c r="BK123" s="257"/>
      <c r="BL123" s="257"/>
      <c r="BM123" s="257"/>
      <c r="BN123" s="257"/>
      <c r="BO123" s="1048" t="s">
        <v>468</v>
      </c>
      <c r="BP123" s="1079"/>
      <c r="BQ123" s="1138">
        <v>13049508</v>
      </c>
      <c r="BR123" s="1139"/>
      <c r="BS123" s="1139"/>
      <c r="BT123" s="1139"/>
      <c r="BU123" s="1139"/>
      <c r="BV123" s="1139">
        <v>13317320</v>
      </c>
      <c r="BW123" s="1139"/>
      <c r="BX123" s="1139"/>
      <c r="BY123" s="1139"/>
      <c r="BZ123" s="1139"/>
      <c r="CA123" s="1139">
        <v>13367503</v>
      </c>
      <c r="CB123" s="1139"/>
      <c r="CC123" s="1139"/>
      <c r="CD123" s="1139"/>
      <c r="CE123" s="1139"/>
      <c r="CF123" s="1072"/>
      <c r="CG123" s="1073"/>
      <c r="CH123" s="1073"/>
      <c r="CI123" s="1073"/>
      <c r="CJ123" s="1074"/>
      <c r="CK123" s="1083"/>
      <c r="CL123" s="1084"/>
      <c r="CM123" s="1084"/>
      <c r="CN123" s="1084"/>
      <c r="CO123" s="1085"/>
      <c r="CP123" s="1093" t="s">
        <v>469</v>
      </c>
      <c r="CQ123" s="1094"/>
      <c r="CR123" s="1094"/>
      <c r="CS123" s="1094"/>
      <c r="CT123" s="1094"/>
      <c r="CU123" s="1094"/>
      <c r="CV123" s="1094"/>
      <c r="CW123" s="1094"/>
      <c r="CX123" s="1094"/>
      <c r="CY123" s="1094"/>
      <c r="CZ123" s="1094"/>
      <c r="DA123" s="1094"/>
      <c r="DB123" s="1094"/>
      <c r="DC123" s="1094"/>
      <c r="DD123" s="1094"/>
      <c r="DE123" s="1094"/>
      <c r="DF123" s="1095"/>
      <c r="DG123" s="1031">
        <v>135205</v>
      </c>
      <c r="DH123" s="1032"/>
      <c r="DI123" s="1032"/>
      <c r="DJ123" s="1032"/>
      <c r="DK123" s="1033"/>
      <c r="DL123" s="1034">
        <v>130595</v>
      </c>
      <c r="DM123" s="1032"/>
      <c r="DN123" s="1032"/>
      <c r="DO123" s="1032"/>
      <c r="DP123" s="1033"/>
      <c r="DQ123" s="1034">
        <v>126139</v>
      </c>
      <c r="DR123" s="1032"/>
      <c r="DS123" s="1032"/>
      <c r="DT123" s="1032"/>
      <c r="DU123" s="1033"/>
      <c r="DV123" s="1035">
        <v>3.4</v>
      </c>
      <c r="DW123" s="1036"/>
      <c r="DX123" s="1036"/>
      <c r="DY123" s="1036"/>
      <c r="DZ123" s="1037"/>
    </row>
    <row r="124" spans="1:130" s="226" customFormat="1" ht="26.25" customHeight="1" thickBot="1">
      <c r="A124" s="1132"/>
      <c r="B124" s="1019"/>
      <c r="C124" s="989" t="s">
        <v>455</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386</v>
      </c>
      <c r="AB124" s="1032"/>
      <c r="AC124" s="1032"/>
      <c r="AD124" s="1032"/>
      <c r="AE124" s="1033"/>
      <c r="AF124" s="1034" t="s">
        <v>124</v>
      </c>
      <c r="AG124" s="1032"/>
      <c r="AH124" s="1032"/>
      <c r="AI124" s="1032"/>
      <c r="AJ124" s="1033"/>
      <c r="AK124" s="1034" t="s">
        <v>124</v>
      </c>
      <c r="AL124" s="1032"/>
      <c r="AM124" s="1032"/>
      <c r="AN124" s="1032"/>
      <c r="AO124" s="1033"/>
      <c r="AP124" s="1035" t="s">
        <v>124</v>
      </c>
      <c r="AQ124" s="1036"/>
      <c r="AR124" s="1036"/>
      <c r="AS124" s="1036"/>
      <c r="AT124" s="1037"/>
      <c r="AU124" s="1134" t="s">
        <v>470</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v>105.1</v>
      </c>
      <c r="BR124" s="1101"/>
      <c r="BS124" s="1101"/>
      <c r="BT124" s="1101"/>
      <c r="BU124" s="1101"/>
      <c r="BV124" s="1101">
        <v>93.4</v>
      </c>
      <c r="BW124" s="1101"/>
      <c r="BX124" s="1101"/>
      <c r="BY124" s="1101"/>
      <c r="BZ124" s="1101"/>
      <c r="CA124" s="1101">
        <v>79.2</v>
      </c>
      <c r="CB124" s="1101"/>
      <c r="CC124" s="1101"/>
      <c r="CD124" s="1101"/>
      <c r="CE124" s="1101"/>
      <c r="CF124" s="1102"/>
      <c r="CG124" s="1103"/>
      <c r="CH124" s="1103"/>
      <c r="CI124" s="1103"/>
      <c r="CJ124" s="1104"/>
      <c r="CK124" s="1086"/>
      <c r="CL124" s="1086"/>
      <c r="CM124" s="1086"/>
      <c r="CN124" s="1086"/>
      <c r="CO124" s="1087"/>
      <c r="CP124" s="1093" t="s">
        <v>471</v>
      </c>
      <c r="CQ124" s="1094"/>
      <c r="CR124" s="1094"/>
      <c r="CS124" s="1094"/>
      <c r="CT124" s="1094"/>
      <c r="CU124" s="1094"/>
      <c r="CV124" s="1094"/>
      <c r="CW124" s="1094"/>
      <c r="CX124" s="1094"/>
      <c r="CY124" s="1094"/>
      <c r="CZ124" s="1094"/>
      <c r="DA124" s="1094"/>
      <c r="DB124" s="1094"/>
      <c r="DC124" s="1094"/>
      <c r="DD124" s="1094"/>
      <c r="DE124" s="1094"/>
      <c r="DF124" s="1095"/>
      <c r="DG124" s="1078">
        <v>7950</v>
      </c>
      <c r="DH124" s="1057"/>
      <c r="DI124" s="1057"/>
      <c r="DJ124" s="1057"/>
      <c r="DK124" s="1058"/>
      <c r="DL124" s="1056" t="s">
        <v>386</v>
      </c>
      <c r="DM124" s="1057"/>
      <c r="DN124" s="1057"/>
      <c r="DO124" s="1057"/>
      <c r="DP124" s="1058"/>
      <c r="DQ124" s="1056">
        <v>1283</v>
      </c>
      <c r="DR124" s="1057"/>
      <c r="DS124" s="1057"/>
      <c r="DT124" s="1057"/>
      <c r="DU124" s="1058"/>
      <c r="DV124" s="1059">
        <v>0</v>
      </c>
      <c r="DW124" s="1060"/>
      <c r="DX124" s="1060"/>
      <c r="DY124" s="1060"/>
      <c r="DZ124" s="1061"/>
    </row>
    <row r="125" spans="1:130" s="226" customFormat="1" ht="26.25" customHeight="1">
      <c r="A125" s="1132"/>
      <c r="B125" s="1019"/>
      <c r="C125" s="989" t="s">
        <v>457</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386</v>
      </c>
      <c r="AB125" s="1032"/>
      <c r="AC125" s="1032"/>
      <c r="AD125" s="1032"/>
      <c r="AE125" s="1033"/>
      <c r="AF125" s="1034" t="s">
        <v>386</v>
      </c>
      <c r="AG125" s="1032"/>
      <c r="AH125" s="1032"/>
      <c r="AI125" s="1032"/>
      <c r="AJ125" s="1033"/>
      <c r="AK125" s="1034" t="s">
        <v>386</v>
      </c>
      <c r="AL125" s="1032"/>
      <c r="AM125" s="1032"/>
      <c r="AN125" s="1032"/>
      <c r="AO125" s="1033"/>
      <c r="AP125" s="1035" t="s">
        <v>386</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472</v>
      </c>
      <c r="CL125" s="1081"/>
      <c r="CM125" s="1081"/>
      <c r="CN125" s="1081"/>
      <c r="CO125" s="1082"/>
      <c r="CP125" s="1013" t="s">
        <v>473</v>
      </c>
      <c r="CQ125" s="962"/>
      <c r="CR125" s="962"/>
      <c r="CS125" s="962"/>
      <c r="CT125" s="962"/>
      <c r="CU125" s="962"/>
      <c r="CV125" s="962"/>
      <c r="CW125" s="962"/>
      <c r="CX125" s="962"/>
      <c r="CY125" s="962"/>
      <c r="CZ125" s="962"/>
      <c r="DA125" s="962"/>
      <c r="DB125" s="962"/>
      <c r="DC125" s="962"/>
      <c r="DD125" s="962"/>
      <c r="DE125" s="962"/>
      <c r="DF125" s="963"/>
      <c r="DG125" s="999" t="s">
        <v>386</v>
      </c>
      <c r="DH125" s="1000"/>
      <c r="DI125" s="1000"/>
      <c r="DJ125" s="1000"/>
      <c r="DK125" s="1000"/>
      <c r="DL125" s="1000" t="s">
        <v>386</v>
      </c>
      <c r="DM125" s="1000"/>
      <c r="DN125" s="1000"/>
      <c r="DO125" s="1000"/>
      <c r="DP125" s="1000"/>
      <c r="DQ125" s="1000" t="s">
        <v>386</v>
      </c>
      <c r="DR125" s="1000"/>
      <c r="DS125" s="1000"/>
      <c r="DT125" s="1000"/>
      <c r="DU125" s="1000"/>
      <c r="DV125" s="1001" t="s">
        <v>386</v>
      </c>
      <c r="DW125" s="1001"/>
      <c r="DX125" s="1001"/>
      <c r="DY125" s="1001"/>
      <c r="DZ125" s="1002"/>
    </row>
    <row r="126" spans="1:130" s="226" customFormat="1" ht="26.25" customHeight="1" thickBot="1">
      <c r="A126" s="1132"/>
      <c r="B126" s="1019"/>
      <c r="C126" s="989" t="s">
        <v>459</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124</v>
      </c>
      <c r="AB126" s="1032"/>
      <c r="AC126" s="1032"/>
      <c r="AD126" s="1032"/>
      <c r="AE126" s="1033"/>
      <c r="AF126" s="1034" t="s">
        <v>124</v>
      </c>
      <c r="AG126" s="1032"/>
      <c r="AH126" s="1032"/>
      <c r="AI126" s="1032"/>
      <c r="AJ126" s="1033"/>
      <c r="AK126" s="1034" t="s">
        <v>124</v>
      </c>
      <c r="AL126" s="1032"/>
      <c r="AM126" s="1032"/>
      <c r="AN126" s="1032"/>
      <c r="AO126" s="1033"/>
      <c r="AP126" s="1035" t="s">
        <v>386</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474</v>
      </c>
      <c r="CQ126" s="1023"/>
      <c r="CR126" s="1023"/>
      <c r="CS126" s="1023"/>
      <c r="CT126" s="1023"/>
      <c r="CU126" s="1023"/>
      <c r="CV126" s="1023"/>
      <c r="CW126" s="1023"/>
      <c r="CX126" s="1023"/>
      <c r="CY126" s="1023"/>
      <c r="CZ126" s="1023"/>
      <c r="DA126" s="1023"/>
      <c r="DB126" s="1023"/>
      <c r="DC126" s="1023"/>
      <c r="DD126" s="1023"/>
      <c r="DE126" s="1023"/>
      <c r="DF126" s="1024"/>
      <c r="DG126" s="992" t="s">
        <v>124</v>
      </c>
      <c r="DH126" s="993"/>
      <c r="DI126" s="993"/>
      <c r="DJ126" s="993"/>
      <c r="DK126" s="993"/>
      <c r="DL126" s="993" t="s">
        <v>386</v>
      </c>
      <c r="DM126" s="993"/>
      <c r="DN126" s="993"/>
      <c r="DO126" s="993"/>
      <c r="DP126" s="993"/>
      <c r="DQ126" s="993" t="s">
        <v>124</v>
      </c>
      <c r="DR126" s="993"/>
      <c r="DS126" s="993"/>
      <c r="DT126" s="993"/>
      <c r="DU126" s="993"/>
      <c r="DV126" s="994" t="s">
        <v>124</v>
      </c>
      <c r="DW126" s="994"/>
      <c r="DX126" s="994"/>
      <c r="DY126" s="994"/>
      <c r="DZ126" s="995"/>
    </row>
    <row r="127" spans="1:130" s="226" customFormat="1" ht="26.25" customHeight="1">
      <c r="A127" s="1133"/>
      <c r="B127" s="1021"/>
      <c r="C127" s="1075" t="s">
        <v>475</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124</v>
      </c>
      <c r="AB127" s="1032"/>
      <c r="AC127" s="1032"/>
      <c r="AD127" s="1032"/>
      <c r="AE127" s="1033"/>
      <c r="AF127" s="1034" t="s">
        <v>386</v>
      </c>
      <c r="AG127" s="1032"/>
      <c r="AH127" s="1032"/>
      <c r="AI127" s="1032"/>
      <c r="AJ127" s="1033"/>
      <c r="AK127" s="1034" t="s">
        <v>124</v>
      </c>
      <c r="AL127" s="1032"/>
      <c r="AM127" s="1032"/>
      <c r="AN127" s="1032"/>
      <c r="AO127" s="1033"/>
      <c r="AP127" s="1035" t="s">
        <v>124</v>
      </c>
      <c r="AQ127" s="1036"/>
      <c r="AR127" s="1036"/>
      <c r="AS127" s="1036"/>
      <c r="AT127" s="1037"/>
      <c r="AU127" s="262"/>
      <c r="AV127" s="262"/>
      <c r="AW127" s="262"/>
      <c r="AX127" s="1105" t="s">
        <v>476</v>
      </c>
      <c r="AY127" s="1106"/>
      <c r="AZ127" s="1106"/>
      <c r="BA127" s="1106"/>
      <c r="BB127" s="1106"/>
      <c r="BC127" s="1106"/>
      <c r="BD127" s="1106"/>
      <c r="BE127" s="1107"/>
      <c r="BF127" s="1108" t="s">
        <v>477</v>
      </c>
      <c r="BG127" s="1106"/>
      <c r="BH127" s="1106"/>
      <c r="BI127" s="1106"/>
      <c r="BJ127" s="1106"/>
      <c r="BK127" s="1106"/>
      <c r="BL127" s="1107"/>
      <c r="BM127" s="1108" t="s">
        <v>478</v>
      </c>
      <c r="BN127" s="1106"/>
      <c r="BO127" s="1106"/>
      <c r="BP127" s="1106"/>
      <c r="BQ127" s="1106"/>
      <c r="BR127" s="1106"/>
      <c r="BS127" s="1107"/>
      <c r="BT127" s="1108" t="s">
        <v>479</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480</v>
      </c>
      <c r="CQ127" s="1023"/>
      <c r="CR127" s="1023"/>
      <c r="CS127" s="1023"/>
      <c r="CT127" s="1023"/>
      <c r="CU127" s="1023"/>
      <c r="CV127" s="1023"/>
      <c r="CW127" s="1023"/>
      <c r="CX127" s="1023"/>
      <c r="CY127" s="1023"/>
      <c r="CZ127" s="1023"/>
      <c r="DA127" s="1023"/>
      <c r="DB127" s="1023"/>
      <c r="DC127" s="1023"/>
      <c r="DD127" s="1023"/>
      <c r="DE127" s="1023"/>
      <c r="DF127" s="1024"/>
      <c r="DG127" s="992" t="s">
        <v>124</v>
      </c>
      <c r="DH127" s="993"/>
      <c r="DI127" s="993"/>
      <c r="DJ127" s="993"/>
      <c r="DK127" s="993"/>
      <c r="DL127" s="993" t="s">
        <v>386</v>
      </c>
      <c r="DM127" s="993"/>
      <c r="DN127" s="993"/>
      <c r="DO127" s="993"/>
      <c r="DP127" s="993"/>
      <c r="DQ127" s="993" t="s">
        <v>124</v>
      </c>
      <c r="DR127" s="993"/>
      <c r="DS127" s="993"/>
      <c r="DT127" s="993"/>
      <c r="DU127" s="993"/>
      <c r="DV127" s="994" t="s">
        <v>124</v>
      </c>
      <c r="DW127" s="994"/>
      <c r="DX127" s="994"/>
      <c r="DY127" s="994"/>
      <c r="DZ127" s="995"/>
    </row>
    <row r="128" spans="1:130" s="226" customFormat="1" ht="26.25" customHeight="1" thickBot="1">
      <c r="A128" s="1116" t="s">
        <v>481</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482</v>
      </c>
      <c r="X128" s="1118"/>
      <c r="Y128" s="1118"/>
      <c r="Z128" s="1119"/>
      <c r="AA128" s="1120">
        <v>88306</v>
      </c>
      <c r="AB128" s="1121"/>
      <c r="AC128" s="1121"/>
      <c r="AD128" s="1121"/>
      <c r="AE128" s="1122"/>
      <c r="AF128" s="1123">
        <v>106831</v>
      </c>
      <c r="AG128" s="1121"/>
      <c r="AH128" s="1121"/>
      <c r="AI128" s="1121"/>
      <c r="AJ128" s="1122"/>
      <c r="AK128" s="1123">
        <v>103017</v>
      </c>
      <c r="AL128" s="1121"/>
      <c r="AM128" s="1121"/>
      <c r="AN128" s="1121"/>
      <c r="AO128" s="1122"/>
      <c r="AP128" s="1124"/>
      <c r="AQ128" s="1125"/>
      <c r="AR128" s="1125"/>
      <c r="AS128" s="1125"/>
      <c r="AT128" s="1126"/>
      <c r="AU128" s="262"/>
      <c r="AV128" s="262"/>
      <c r="AW128" s="262"/>
      <c r="AX128" s="961" t="s">
        <v>483</v>
      </c>
      <c r="AY128" s="962"/>
      <c r="AZ128" s="962"/>
      <c r="BA128" s="962"/>
      <c r="BB128" s="962"/>
      <c r="BC128" s="962"/>
      <c r="BD128" s="962"/>
      <c r="BE128" s="963"/>
      <c r="BF128" s="1127" t="s">
        <v>124</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484</v>
      </c>
      <c r="CQ128" s="1110"/>
      <c r="CR128" s="1110"/>
      <c r="CS128" s="1110"/>
      <c r="CT128" s="1110"/>
      <c r="CU128" s="1110"/>
      <c r="CV128" s="1110"/>
      <c r="CW128" s="1110"/>
      <c r="CX128" s="1110"/>
      <c r="CY128" s="1110"/>
      <c r="CZ128" s="1110"/>
      <c r="DA128" s="1110"/>
      <c r="DB128" s="1110"/>
      <c r="DC128" s="1110"/>
      <c r="DD128" s="1110"/>
      <c r="DE128" s="1110"/>
      <c r="DF128" s="1111"/>
      <c r="DG128" s="1112" t="s">
        <v>124</v>
      </c>
      <c r="DH128" s="1113"/>
      <c r="DI128" s="1113"/>
      <c r="DJ128" s="1113"/>
      <c r="DK128" s="1113"/>
      <c r="DL128" s="1113" t="s">
        <v>386</v>
      </c>
      <c r="DM128" s="1113"/>
      <c r="DN128" s="1113"/>
      <c r="DO128" s="1113"/>
      <c r="DP128" s="1113"/>
      <c r="DQ128" s="1113" t="s">
        <v>386</v>
      </c>
      <c r="DR128" s="1113"/>
      <c r="DS128" s="1113"/>
      <c r="DT128" s="1113"/>
      <c r="DU128" s="1113"/>
      <c r="DV128" s="1114" t="s">
        <v>386</v>
      </c>
      <c r="DW128" s="1114"/>
      <c r="DX128" s="1114"/>
      <c r="DY128" s="1114"/>
      <c r="DZ128" s="1115"/>
    </row>
    <row r="129" spans="1:131" s="226" customFormat="1" ht="26.25" customHeight="1">
      <c r="A129" s="1003" t="s">
        <v>102</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485</v>
      </c>
      <c r="X129" s="1147"/>
      <c r="Y129" s="1147"/>
      <c r="Z129" s="1148"/>
      <c r="AA129" s="1031">
        <v>4976069</v>
      </c>
      <c r="AB129" s="1032"/>
      <c r="AC129" s="1032"/>
      <c r="AD129" s="1032"/>
      <c r="AE129" s="1033"/>
      <c r="AF129" s="1034">
        <v>4761992</v>
      </c>
      <c r="AG129" s="1032"/>
      <c r="AH129" s="1032"/>
      <c r="AI129" s="1032"/>
      <c r="AJ129" s="1033"/>
      <c r="AK129" s="1034">
        <v>4619917</v>
      </c>
      <c r="AL129" s="1032"/>
      <c r="AM129" s="1032"/>
      <c r="AN129" s="1032"/>
      <c r="AO129" s="1033"/>
      <c r="AP129" s="1149"/>
      <c r="AQ129" s="1150"/>
      <c r="AR129" s="1150"/>
      <c r="AS129" s="1150"/>
      <c r="AT129" s="1151"/>
      <c r="AU129" s="264"/>
      <c r="AV129" s="264"/>
      <c r="AW129" s="264"/>
      <c r="AX129" s="1140" t="s">
        <v>486</v>
      </c>
      <c r="AY129" s="1023"/>
      <c r="AZ129" s="1023"/>
      <c r="BA129" s="1023"/>
      <c r="BB129" s="1023"/>
      <c r="BC129" s="1023"/>
      <c r="BD129" s="1023"/>
      <c r="BE129" s="1024"/>
      <c r="BF129" s="1141" t="s">
        <v>386</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487</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488</v>
      </c>
      <c r="X130" s="1147"/>
      <c r="Y130" s="1147"/>
      <c r="Z130" s="1148"/>
      <c r="AA130" s="1031">
        <v>1091365</v>
      </c>
      <c r="AB130" s="1032"/>
      <c r="AC130" s="1032"/>
      <c r="AD130" s="1032"/>
      <c r="AE130" s="1033"/>
      <c r="AF130" s="1034">
        <v>989048</v>
      </c>
      <c r="AG130" s="1032"/>
      <c r="AH130" s="1032"/>
      <c r="AI130" s="1032"/>
      <c r="AJ130" s="1033"/>
      <c r="AK130" s="1034">
        <v>881376</v>
      </c>
      <c r="AL130" s="1032"/>
      <c r="AM130" s="1032"/>
      <c r="AN130" s="1032"/>
      <c r="AO130" s="1033"/>
      <c r="AP130" s="1149"/>
      <c r="AQ130" s="1150"/>
      <c r="AR130" s="1150"/>
      <c r="AS130" s="1150"/>
      <c r="AT130" s="1151"/>
      <c r="AU130" s="264"/>
      <c r="AV130" s="264"/>
      <c r="AW130" s="264"/>
      <c r="AX130" s="1140" t="s">
        <v>489</v>
      </c>
      <c r="AY130" s="1023"/>
      <c r="AZ130" s="1023"/>
      <c r="BA130" s="1023"/>
      <c r="BB130" s="1023"/>
      <c r="BC130" s="1023"/>
      <c r="BD130" s="1023"/>
      <c r="BE130" s="1024"/>
      <c r="BF130" s="1177">
        <v>9.4</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490</v>
      </c>
      <c r="X131" s="1185"/>
      <c r="Y131" s="1185"/>
      <c r="Z131" s="1186"/>
      <c r="AA131" s="1078">
        <v>3884704</v>
      </c>
      <c r="AB131" s="1057"/>
      <c r="AC131" s="1057"/>
      <c r="AD131" s="1057"/>
      <c r="AE131" s="1058"/>
      <c r="AF131" s="1056">
        <v>3772944</v>
      </c>
      <c r="AG131" s="1057"/>
      <c r="AH131" s="1057"/>
      <c r="AI131" s="1057"/>
      <c r="AJ131" s="1058"/>
      <c r="AK131" s="1056">
        <v>3738541</v>
      </c>
      <c r="AL131" s="1057"/>
      <c r="AM131" s="1057"/>
      <c r="AN131" s="1057"/>
      <c r="AO131" s="1058"/>
      <c r="AP131" s="1187"/>
      <c r="AQ131" s="1188"/>
      <c r="AR131" s="1188"/>
      <c r="AS131" s="1188"/>
      <c r="AT131" s="1189"/>
      <c r="AU131" s="264"/>
      <c r="AV131" s="264"/>
      <c r="AW131" s="264"/>
      <c r="AX131" s="1159" t="s">
        <v>491</v>
      </c>
      <c r="AY131" s="1110"/>
      <c r="AZ131" s="1110"/>
      <c r="BA131" s="1110"/>
      <c r="BB131" s="1110"/>
      <c r="BC131" s="1110"/>
      <c r="BD131" s="1110"/>
      <c r="BE131" s="1111"/>
      <c r="BF131" s="1160">
        <v>79.2</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492</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493</v>
      </c>
      <c r="W132" s="1170"/>
      <c r="X132" s="1170"/>
      <c r="Y132" s="1170"/>
      <c r="Z132" s="1171"/>
      <c r="AA132" s="1172">
        <v>5.005349185</v>
      </c>
      <c r="AB132" s="1173"/>
      <c r="AC132" s="1173"/>
      <c r="AD132" s="1173"/>
      <c r="AE132" s="1174"/>
      <c r="AF132" s="1175">
        <v>9.6316033319999992</v>
      </c>
      <c r="AG132" s="1173"/>
      <c r="AH132" s="1173"/>
      <c r="AI132" s="1173"/>
      <c r="AJ132" s="1174"/>
      <c r="AK132" s="1175">
        <v>13.685927209999999</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494</v>
      </c>
      <c r="W133" s="1153"/>
      <c r="X133" s="1153"/>
      <c r="Y133" s="1153"/>
      <c r="Z133" s="1154"/>
      <c r="AA133" s="1155">
        <v>7.9</v>
      </c>
      <c r="AB133" s="1156"/>
      <c r="AC133" s="1156"/>
      <c r="AD133" s="1156"/>
      <c r="AE133" s="1157"/>
      <c r="AF133" s="1155">
        <v>7.9</v>
      </c>
      <c r="AG133" s="1156"/>
      <c r="AH133" s="1156"/>
      <c r="AI133" s="1156"/>
      <c r="AJ133" s="1157"/>
      <c r="AK133" s="1155">
        <v>9.4</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WFv7bMDDqeSIOETU/flq6MWijVrysnpGA3Z+5fWug8+RaN3o8bRTUVsXOKP3eo+nuilg3wFQx7lBRnKozIJIw==" saltValue="wxO9wQF4DYLoU7X89nW6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WIEuo5JLclyeyLu9Eo5QgQuJXVjqnjrzTYOn7rM9JF6Q6Ne4BGo/qIhzHW79qIvbS/KH4EVdh9/ORz2c9C9w==" saltValue="wAnj/8aYJ5vZsSWGPIq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FyW7dwskqzZLiraxNIWrDyEKxTMZSJUlZKo6GCSJkCASIOWbMWCwBean9AJb9H9CtKTH4ILIkegK3lf6E9ERA==" saltValue="DHyb/Xbxp1LA0lLJoGk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503</v>
      </c>
      <c r="AL9" s="1196"/>
      <c r="AM9" s="1196"/>
      <c r="AN9" s="1197"/>
      <c r="AO9" s="292">
        <v>1043624</v>
      </c>
      <c r="AP9" s="292">
        <v>148453</v>
      </c>
      <c r="AQ9" s="293">
        <v>135358</v>
      </c>
      <c r="AR9" s="294">
        <v>9.6999999999999993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504</v>
      </c>
      <c r="AL10" s="1196"/>
      <c r="AM10" s="1196"/>
      <c r="AN10" s="1197"/>
      <c r="AO10" s="295">
        <v>159575</v>
      </c>
      <c r="AP10" s="295">
        <v>22699</v>
      </c>
      <c r="AQ10" s="296">
        <v>16285</v>
      </c>
      <c r="AR10" s="297">
        <v>39.4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505</v>
      </c>
      <c r="AL11" s="1196"/>
      <c r="AM11" s="1196"/>
      <c r="AN11" s="1197"/>
      <c r="AO11" s="295">
        <v>215518</v>
      </c>
      <c r="AP11" s="295">
        <v>30657</v>
      </c>
      <c r="AQ11" s="296">
        <v>23139</v>
      </c>
      <c r="AR11" s="297">
        <v>32.5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506</v>
      </c>
      <c r="AL12" s="1196"/>
      <c r="AM12" s="1196"/>
      <c r="AN12" s="1197"/>
      <c r="AO12" s="295">
        <v>141076</v>
      </c>
      <c r="AP12" s="295">
        <v>20068</v>
      </c>
      <c r="AQ12" s="296">
        <v>3507</v>
      </c>
      <c r="AR12" s="297">
        <v>472.2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507</v>
      </c>
      <c r="AL13" s="1196"/>
      <c r="AM13" s="1196"/>
      <c r="AN13" s="1197"/>
      <c r="AO13" s="295" t="s">
        <v>508</v>
      </c>
      <c r="AP13" s="295" t="s">
        <v>508</v>
      </c>
      <c r="AQ13" s="296">
        <v>1</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509</v>
      </c>
      <c r="AL14" s="1196"/>
      <c r="AM14" s="1196"/>
      <c r="AN14" s="1197"/>
      <c r="AO14" s="295">
        <v>93284</v>
      </c>
      <c r="AP14" s="295">
        <v>13269</v>
      </c>
      <c r="AQ14" s="296">
        <v>6299</v>
      </c>
      <c r="AR14" s="297">
        <v>110.7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510</v>
      </c>
      <c r="AL15" s="1196"/>
      <c r="AM15" s="1196"/>
      <c r="AN15" s="1197"/>
      <c r="AO15" s="295">
        <v>4661</v>
      </c>
      <c r="AP15" s="295">
        <v>663</v>
      </c>
      <c r="AQ15" s="296">
        <v>3566</v>
      </c>
      <c r="AR15" s="297">
        <v>-81.400000000000006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511</v>
      </c>
      <c r="AL16" s="1199"/>
      <c r="AM16" s="1199"/>
      <c r="AN16" s="1200"/>
      <c r="AO16" s="295">
        <v>-92496</v>
      </c>
      <c r="AP16" s="295">
        <v>-13157</v>
      </c>
      <c r="AQ16" s="296">
        <v>-14081</v>
      </c>
      <c r="AR16" s="297">
        <v>-6.6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185</v>
      </c>
      <c r="AL17" s="1199"/>
      <c r="AM17" s="1199"/>
      <c r="AN17" s="1200"/>
      <c r="AO17" s="295">
        <v>1565242</v>
      </c>
      <c r="AP17" s="295">
        <v>222652</v>
      </c>
      <c r="AQ17" s="296">
        <v>174073</v>
      </c>
      <c r="AR17" s="297">
        <v>27.9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516</v>
      </c>
      <c r="AL21" s="1191"/>
      <c r="AM21" s="1191"/>
      <c r="AN21" s="1192"/>
      <c r="AO21" s="307">
        <v>16.79</v>
      </c>
      <c r="AP21" s="308">
        <v>15.56</v>
      </c>
      <c r="AQ21" s="309">
        <v>1.23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517</v>
      </c>
      <c r="AL22" s="1191"/>
      <c r="AM22" s="1191"/>
      <c r="AN22" s="1192"/>
      <c r="AO22" s="312">
        <v>97.4</v>
      </c>
      <c r="AP22" s="313">
        <v>96</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522</v>
      </c>
      <c r="AL32" s="1207"/>
      <c r="AM32" s="1207"/>
      <c r="AN32" s="1208"/>
      <c r="AO32" s="322">
        <v>939155</v>
      </c>
      <c r="AP32" s="322">
        <v>133592</v>
      </c>
      <c r="AQ32" s="323">
        <v>106722</v>
      </c>
      <c r="AR32" s="324">
        <v>25.2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523</v>
      </c>
      <c r="AL33" s="1207"/>
      <c r="AM33" s="1207"/>
      <c r="AN33" s="1208"/>
      <c r="AO33" s="322">
        <v>87690</v>
      </c>
      <c r="AP33" s="322">
        <v>12474</v>
      </c>
      <c r="AQ33" s="323">
        <v>147</v>
      </c>
      <c r="AR33" s="324">
        <v>8385.7000000000007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524</v>
      </c>
      <c r="AL34" s="1207"/>
      <c r="AM34" s="1207"/>
      <c r="AN34" s="1208"/>
      <c r="AO34" s="322">
        <v>170964</v>
      </c>
      <c r="AP34" s="322">
        <v>24319</v>
      </c>
      <c r="AQ34" s="323">
        <v>287</v>
      </c>
      <c r="AR34" s="324">
        <v>8373.5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525</v>
      </c>
      <c r="AL35" s="1207"/>
      <c r="AM35" s="1207"/>
      <c r="AN35" s="1208"/>
      <c r="AO35" s="322">
        <v>298143</v>
      </c>
      <c r="AP35" s="322">
        <v>42410</v>
      </c>
      <c r="AQ35" s="323">
        <v>22428</v>
      </c>
      <c r="AR35" s="324">
        <v>89.1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526</v>
      </c>
      <c r="AL36" s="1207"/>
      <c r="AM36" s="1207"/>
      <c r="AN36" s="1208"/>
      <c r="AO36" s="322">
        <v>22</v>
      </c>
      <c r="AP36" s="322">
        <v>3</v>
      </c>
      <c r="AQ36" s="323">
        <v>4327</v>
      </c>
      <c r="AR36" s="324">
        <v>-99.9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527</v>
      </c>
      <c r="AL37" s="1207"/>
      <c r="AM37" s="1207"/>
      <c r="AN37" s="1208"/>
      <c r="AO37" s="322" t="s">
        <v>508</v>
      </c>
      <c r="AP37" s="322" t="s">
        <v>508</v>
      </c>
      <c r="AQ37" s="323">
        <v>1437</v>
      </c>
      <c r="AR37" s="324" t="s">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528</v>
      </c>
      <c r="AL38" s="1210"/>
      <c r="AM38" s="1210"/>
      <c r="AN38" s="1211"/>
      <c r="AO38" s="325">
        <v>73</v>
      </c>
      <c r="AP38" s="325">
        <v>10</v>
      </c>
      <c r="AQ38" s="326">
        <v>25</v>
      </c>
      <c r="AR38" s="314">
        <v>-60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529</v>
      </c>
      <c r="AL39" s="1210"/>
      <c r="AM39" s="1210"/>
      <c r="AN39" s="1211"/>
      <c r="AO39" s="322">
        <v>-103017</v>
      </c>
      <c r="AP39" s="322">
        <v>-14654</v>
      </c>
      <c r="AQ39" s="323">
        <v>-4811</v>
      </c>
      <c r="AR39" s="324">
        <v>204.6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530</v>
      </c>
      <c r="AL40" s="1207"/>
      <c r="AM40" s="1207"/>
      <c r="AN40" s="1208"/>
      <c r="AO40" s="322">
        <v>-881376</v>
      </c>
      <c r="AP40" s="322">
        <v>-125374</v>
      </c>
      <c r="AQ40" s="323">
        <v>-91754</v>
      </c>
      <c r="AR40" s="324">
        <v>36.6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297</v>
      </c>
      <c r="AL41" s="1213"/>
      <c r="AM41" s="1213"/>
      <c r="AN41" s="1214"/>
      <c r="AO41" s="322">
        <v>511654</v>
      </c>
      <c r="AP41" s="322">
        <v>72782</v>
      </c>
      <c r="AQ41" s="323">
        <v>38807</v>
      </c>
      <c r="AR41" s="324">
        <v>87.5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498</v>
      </c>
      <c r="AN49" s="1203" t="s">
        <v>534</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1264654</v>
      </c>
      <c r="AN51" s="344">
        <v>166140</v>
      </c>
      <c r="AO51" s="345">
        <v>65</v>
      </c>
      <c r="AP51" s="346">
        <v>174587</v>
      </c>
      <c r="AQ51" s="347">
        <v>19.100000000000001</v>
      </c>
      <c r="AR51" s="348">
        <v>45.9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846255</v>
      </c>
      <c r="AN52" s="352">
        <v>111174</v>
      </c>
      <c r="AO52" s="353">
        <v>88.8</v>
      </c>
      <c r="AP52" s="354">
        <v>79695</v>
      </c>
      <c r="AQ52" s="355">
        <v>17</v>
      </c>
      <c r="AR52" s="356">
        <v>71.8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1473941</v>
      </c>
      <c r="AN53" s="344">
        <v>197368</v>
      </c>
      <c r="AO53" s="345">
        <v>18.8</v>
      </c>
      <c r="AP53" s="346">
        <v>175675</v>
      </c>
      <c r="AQ53" s="347">
        <v>0.6</v>
      </c>
      <c r="AR53" s="348">
        <v>18.2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1187417</v>
      </c>
      <c r="AN54" s="352">
        <v>159001</v>
      </c>
      <c r="AO54" s="353">
        <v>43</v>
      </c>
      <c r="AP54" s="354">
        <v>87698</v>
      </c>
      <c r="AQ54" s="355">
        <v>10</v>
      </c>
      <c r="AR54" s="356">
        <v>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1427977</v>
      </c>
      <c r="AN55" s="344">
        <v>195399</v>
      </c>
      <c r="AO55" s="345">
        <v>-1</v>
      </c>
      <c r="AP55" s="346">
        <v>162193</v>
      </c>
      <c r="AQ55" s="347">
        <v>-7.7</v>
      </c>
      <c r="AR55" s="348">
        <v>6.7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547644</v>
      </c>
      <c r="AN56" s="352">
        <v>74938</v>
      </c>
      <c r="AO56" s="353">
        <v>-52.9</v>
      </c>
      <c r="AP56" s="354">
        <v>79985</v>
      </c>
      <c r="AQ56" s="355">
        <v>-8.8000000000000007</v>
      </c>
      <c r="AR56" s="356">
        <v>-44.1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2048678</v>
      </c>
      <c r="AN57" s="344">
        <v>285371</v>
      </c>
      <c r="AO57" s="345">
        <v>46</v>
      </c>
      <c r="AP57" s="346">
        <v>168868</v>
      </c>
      <c r="AQ57" s="347">
        <v>4.0999999999999996</v>
      </c>
      <c r="AR57" s="348">
        <v>41.9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634523</v>
      </c>
      <c r="AN58" s="352">
        <v>88386</v>
      </c>
      <c r="AO58" s="353">
        <v>17.899999999999999</v>
      </c>
      <c r="AP58" s="354">
        <v>79360</v>
      </c>
      <c r="AQ58" s="355">
        <v>-0.8</v>
      </c>
      <c r="AR58" s="356">
        <v>18.7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925587</v>
      </c>
      <c r="AN59" s="344">
        <v>131662</v>
      </c>
      <c r="AO59" s="345">
        <v>-53.9</v>
      </c>
      <c r="AP59" s="346">
        <v>202870</v>
      </c>
      <c r="AQ59" s="347">
        <v>20.100000000000001</v>
      </c>
      <c r="AR59" s="348">
        <v>-74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330863</v>
      </c>
      <c r="AN60" s="352">
        <v>47064</v>
      </c>
      <c r="AO60" s="353">
        <v>-46.8</v>
      </c>
      <c r="AP60" s="354">
        <v>79735</v>
      </c>
      <c r="AQ60" s="355">
        <v>0.5</v>
      </c>
      <c r="AR60" s="356">
        <v>-47.3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1428167</v>
      </c>
      <c r="AN61" s="359">
        <v>195188</v>
      </c>
      <c r="AO61" s="360">
        <v>15</v>
      </c>
      <c r="AP61" s="361">
        <v>176839</v>
      </c>
      <c r="AQ61" s="362">
        <v>7.2</v>
      </c>
      <c r="AR61" s="348">
        <v>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709340</v>
      </c>
      <c r="AN62" s="352">
        <v>96113</v>
      </c>
      <c r="AO62" s="353">
        <v>10</v>
      </c>
      <c r="AP62" s="354">
        <v>81295</v>
      </c>
      <c r="AQ62" s="355">
        <v>3.6</v>
      </c>
      <c r="AR62" s="356">
        <v>6.4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4rSq8UCU8unGXoptUMrofCq8cKQuJc8vTtOVY1pdF9n3BoTeI2G1X3OMjAiPDwkHNQcvBKX31Wyj++sNab35A==" saltValue="RUanhJzLGYyF+p9nJRIm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taCQWbDZky4+G4Bjr8Wyjo4fSg0Y4RYHr5lzks5DkKJ2dlmhfM1p137HEqTRGKzHEUq9NoMTWQVTLoOYfk6UA==" saltValue="DI7bI7eBXH9SApofQL41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Normal="100" zoomScaleSheetLayoutView="55" workbookViewId="0">
      <selection activeCell="A72" sqref="A7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XGpdln10FPl45nvhZwjIJeo6iFoIiW6H9KDubmMGFhN4ER+PTd7aX4qq6okJMEyZ+1x/wX8C2wi9Qyp8U1xfw==" saltValue="qWLo34mwjEL6HKPOLo3d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5" t="s">
        <v>3</v>
      </c>
      <c r="D47" s="1215"/>
      <c r="E47" s="1216"/>
      <c r="F47" s="11">
        <v>12.38</v>
      </c>
      <c r="G47" s="12">
        <v>13.21</v>
      </c>
      <c r="H47" s="12">
        <v>13.74</v>
      </c>
      <c r="I47" s="12">
        <v>14.36</v>
      </c>
      <c r="J47" s="13">
        <v>14.81</v>
      </c>
    </row>
    <row r="48" spans="2:10" ht="57.75" customHeight="1">
      <c r="B48" s="14"/>
      <c r="C48" s="1217" t="s">
        <v>4</v>
      </c>
      <c r="D48" s="1217"/>
      <c r="E48" s="1218"/>
      <c r="F48" s="15">
        <v>3.23</v>
      </c>
      <c r="G48" s="16">
        <v>3.45</v>
      </c>
      <c r="H48" s="16">
        <v>4.01</v>
      </c>
      <c r="I48" s="16">
        <v>4.43</v>
      </c>
      <c r="J48" s="17">
        <v>3.12</v>
      </c>
    </row>
    <row r="49" spans="2:10" ht="57.75" customHeight="1" thickBot="1">
      <c r="B49" s="18"/>
      <c r="C49" s="1219" t="s">
        <v>5</v>
      </c>
      <c r="D49" s="1219"/>
      <c r="E49" s="1220"/>
      <c r="F49" s="19" t="s">
        <v>555</v>
      </c>
      <c r="G49" s="20">
        <v>0.51</v>
      </c>
      <c r="H49" s="20">
        <v>5.96</v>
      </c>
      <c r="I49" s="20">
        <v>0.24</v>
      </c>
      <c r="J49" s="21" t="s">
        <v>556</v>
      </c>
    </row>
    <row r="50" spans="2:10" ht="13.5" customHeight="1"/>
    <row r="51" spans="2:10" ht="13.5" hidden="1" customHeight="1"/>
    <row r="52" spans="2:10" ht="13.5" hidden="1" customHeight="1"/>
    <row r="53" spans="2:10" ht="13.5" hidden="1" customHeight="1"/>
  </sheetData>
  <sheetProtection algorithmName="SHA-512" hashValue="HVWrnniYIaU8hXM5UL0Iw8SNNxaDg63WRnqcM2EQTS5fLS01J1Qda9eQjBFCFGE+CmeeDyx0RBWorEVI/e4uiA==" saltValue="1Rpo/1sqXRvm39+7hKYb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2019-10-24T23:54:20Z</cp:lastPrinted>
  <dcterms:created xsi:type="dcterms:W3CDTF">2019-02-14T01:13:16Z</dcterms:created>
  <dcterms:modified xsi:type="dcterms:W3CDTF">2019-10-24T23:57:29Z</dcterms:modified>
  <cp:category/>
</cp:coreProperties>
</file>