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AFB4B6AC-FC50-461A-AC7F-994D94D98DCB}"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AM36" i="10"/>
  <c r="C36" i="10"/>
  <c r="AM35" i="10"/>
  <c r="BW34" i="10"/>
  <c r="BW35" i="10" s="1"/>
  <c r="BW36" i="10" s="1"/>
  <c r="C34" i="10"/>
  <c r="C35" i="10" s="1"/>
  <c r="CO34" i="10" l="1"/>
  <c r="CO35" i="10" s="1"/>
  <c r="CO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<sst xmlns="http://schemas.openxmlformats.org/spreadsheetml/2006/main" count="1096" uniqueCount="603">
  <si>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</si>
  <si>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</si>
  <si>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</si>
  <si>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</si>
  <si>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</si>
  <si>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</si>
  <si>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</si>
  <si>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</si>
  <si>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</si>
  <si>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</si>
  <si>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</si>
  <si>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</si>
  <si>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</si>
  <si>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</si>
  <si>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</si>
  <si>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</si>
  <si>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</si>
  <si>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</si>
  <si>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</si>
  <si>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</si>
  <si>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</si>
  <si>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</si>
  <si>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</si>
  <si>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</si>
  <si>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</si>
  <si>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</si>
  <si>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</si>
  <si>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</si>
  <si>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</si>
  <si>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</si>
  <si>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</si>
  <si>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</si>
  <si>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</si>
  <si>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</si>
  <si>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</si>
  <si>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</si>
  <si>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</si>
  <si>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</si>
  <si>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</si>
  <si>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</si>
  <si>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</si>
  <si>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</si>
  <si>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</si>
  <si>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</si>
  <si>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</si>
  <si>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</si>
  <si>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</si>
  <si>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</si>
  <si>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</si>
  <si>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</si>
  <si>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</si>
  <si>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</si>
  <si>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</si>
  <si>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</si>
  <si>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</si>
  <si>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</si>
  <si>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</si>
  <si>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</si>
  <si>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</si>
  <si>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</si>
  <si>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</si>
  <si>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</si>
  <si>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</si>
  <si>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</si>
  <si>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</si>
  <si>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</si>
  <si>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</si>
  <si>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</si>
  <si>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</si>
  <si>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</si>
  <si>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</si>
  <si>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</si>
  <si>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</si>
  <si>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</si>
  <si>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</si>
  <si>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</si>
  <si>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</si>
  <si>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</si>
  <si>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</si>
  <si>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</si>
  <si>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</si>
  <si>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</si>
  <si>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</si>
  <si>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</si>
  <si>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</si>
  <si>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</si>
  <si>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</si>
  <si>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</si>
  <si>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</si>
  <si>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</si>
  <si>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</si>
  <si>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</si>
  <si>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</si>
  <si>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</si>
  <si>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</si>
  <si>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</si>
  <si>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</si>
  <si>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</si>
  <si>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</si>
  <si>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</si>
  <si>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</si>
  <si>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</si>
  <si>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</si>
  <si>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</si>
  <si>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</si>
  <si>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</si>
  <si>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</si>
  <si>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</si>
  <si>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</si>
  <si>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</si>
  <si>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</si>
  <si>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</si>
  <si>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</si>
  <si>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</si>
  <si>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</si>
  <si>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</si>
  <si>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</si>
  <si>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</si>
  <si>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</si>
  <si>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</si>
  <si>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</si>
  <si>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</si>
  <si>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</si>
  <si>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</si>
  <si>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</si>
  <si>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</si>
  <si>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</si>
  <si>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</si>
  <si>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</si>
  <si>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</si>
  <si>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</si>
  <si>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</si>
  <si>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</si>
  <si>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</si>
  <si>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</si>
  <si>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</si>
  <si>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</si>
  <si>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</si>
  <si>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</si>
  <si>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</si>
  <si>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</si>
  <si>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</si>
  <si>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</si>
  <si>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</si>
  <si>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</si>
  <si>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</si>
  <si>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</si>
  <si>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</si>
  <si>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</si>
  <si>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</si>
  <si>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</si>
  <si>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</si>
  <si>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</si>
  <si>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</si>
  <si>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</si>
  <si>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</si>
  <si>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</si>
  <si>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</si>
  <si>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</si>
  <si>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</si>
  <si>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</si>
  <si>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</si>
  <si>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</si>
  <si>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</si>
  <si>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</si>
  <si>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</si>
  <si>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</si>
  <si>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</si>
  <si>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</si>
  <si>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</si>
  <si>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</si>
  <si>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</si>
  <si>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</si>
  <si>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</si>
  <si>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</si>
  <si>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</si>
  <si>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</si>
  <si>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</si>
  <si>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</si>
  <si>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</si>
  <si>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</si>
  <si>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</si>
  <si>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</si>
  <si>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</si>
  <si>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</si>
  <si>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</si>
  <si>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</si>
  <si>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</si>
  <si>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</si>
  <si>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</si>
  <si>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</si>
  <si>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</si>
  <si>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</si>
  <si>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</si>
  <si>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</si>
  <si>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</si>
  <si>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</si>
  <si>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</si>
  <si>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</si>
  <si>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</si>
  <si>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</si>
  <si>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</si>
  <si>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</si>
  <si>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</si>
  <si>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</si>
  <si>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</si>
  <si>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</si>
  <si>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</si>
  <si>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</si>
  <si>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</si>
  <si>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</si>
  <si>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</si>
  <si>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</si>
  <si>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</si>
  <si>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</si>
  <si>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</si>
  <si>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</si>
  <si>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</si>
  <si>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北海道広尾町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</si>
  <si>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</si>
  <si>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</si>
  <si>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</si>
  <si>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</si>
  <si>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</si>
  <si>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</si>
  <si>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</si>
  <si>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</si>
  <si>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</si>
  <si>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</si>
  <si>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</si>
  <si>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</si>
  <si>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</si>
  <si>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</si>
  <si>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</si>
  <si>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</si>
  <si>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</si>
  <si>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</si>
  <si>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</si>
  <si>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</si>
  <si>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</si>
  <si>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</si>
  <si>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</si>
  <si>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</si>
  <si>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</si>
  <si>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</si>
  <si>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</si>
  <si>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</si>
  <si>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</si>
  <si>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</si>
  <si>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</si>
  <si>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</si>
  <si>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</si>
  <si>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</si>
  <si>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</si>
  <si>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</si>
  <si>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</si>
  <si>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</si>
  <si>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</si>
  <si>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</si>
  <si>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</si>
  <si>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</si>
  <si>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</si>
  <si>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</si>
  <si>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</si>
  <si>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</si>
  <si>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</si>
  <si>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</si>
  <si>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</si>
  <si>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</si>
  <si>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</si>
  <si>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</si>
  <si>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</si>
  <si>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</si>
  <si>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</si>
  <si>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</si>
  <si>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</si>
  <si>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</si>
  <si>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</si>
  <si>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</si>
  <si>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</si>
  <si>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</si>
  <si>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</si>
  <si>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</si>
  <si>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</si>
  <si>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</si>
  <si>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</si>
  <si>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</si>
  <si>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</si>
  <si>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</si>
  <si>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</si>
  <si>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</si>
  <si>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</si>
  <si>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</si>
  <si>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</si>
  <si>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</si>
  <si>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</si>
  <si>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</si>
  <si>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</si>
  <si>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</si>
  <si>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</si>
  <si>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</si>
  <si>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</si>
  <si>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</si>
  <si>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</si>
  <si>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</si>
  <si>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</si>
  <si>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</si>
  <si>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</si>
  <si>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</si>
  <si>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</si>
  <si>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</si>
  <si>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</si>
  <si>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</si>
  <si>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</si>
  <si>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</si>
  <si>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</si>
  <si>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</si>
  <si>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</si>
  <si>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</si>
  <si>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</si>
  <si>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</si>
  <si>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</si>
  <si>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</si>
  <si>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</si>
  <si>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</si>
  <si>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</si>
  <si>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</si>
  <si>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</si>
  <si>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</si>
  <si>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</si>
  <si>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</si>
  <si>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</si>
  <si>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</si>
  <si>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</si>
  <si>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</si>
  <si>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</si>
  <si>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</si>
  <si>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</si>
  <si>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</si>
  <si>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</si>
  <si>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</si>
  <si>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</si>
  <si>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</si>
  <si>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</si>
  <si>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</si>
  <si>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</si>
  <si>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</si>
  <si>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</si>
  <si>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</si>
  <si>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</si>
  <si>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</si>
  <si>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</si>
  <si>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</si>
  <si>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</si>
  <si>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</si>
  <si>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</si>
  <si>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</si>
  <si>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</si>
  <si>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</si>
  <si>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</si>
  <si>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</si>
  <si>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</si>
  <si>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</si>
  <si>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</si>
  <si>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</si>
  <si>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</si>
  <si>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</si>
  <si>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</si>
  <si>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</si>
  <si>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</si>
  <si>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</si>
  <si>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北海道広尾町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</si>
  <si>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</si>
  <si>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</si>
  <si>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</si>
  <si>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</si>
  <si>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</si>
  <si>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</si>
  <si>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</si>
  <si>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</si>
  <si>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</si>
  <si>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</si>
  <si>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</si>
  <si>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</si>
  <si>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</si>
  <si>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</si>
  <si>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</si>
  <si>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</si>
  <si>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</si>
  <si>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</si>
  <si>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</si>
  <si>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</si>
  <si>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</si>
  <si>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</si>
  <si>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</si>
  <si>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</si>
  <si>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</si>
  <si>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</si>
  <si>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</si>
  <si>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</si>
  <si>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</si>
  <si>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</si>
  <si>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</si>
  <si>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</si>
  <si>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</si>
  <si>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</si>
  <si>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</si>
  <si>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</si>
  <si>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</si>
  <si>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</si>
  <si>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</si>
  <si>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</si>
  <si>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</si>
  <si>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</si>
  <si>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</si>
  <si>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港湾管理特別会計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</si>
  <si>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</si>
  <si>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</si>
  <si>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</si>
  <si>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</si>
  <si>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</si>
  <si>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</si>
  <si>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</si>
  <si>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</si>
  <si>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</si>
  <si>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</si>
  <si>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</si>
  <si>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</si>
  <si>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</si>
  <si>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</si>
  <si>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</si>
  <si>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</si>
  <si>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</si>
  <si>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</si>
  <si>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</si>
  <si>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</si>
  <si>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</si>
  <si>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</si>
  <si>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</si>
  <si>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</si>
  <si>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</si>
  <si>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</si>
  <si>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</si>
  <si>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</si>
  <si>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</si>
  <si>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</si>
  <si>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</si>
  <si>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</si>
  <si>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</si>
  <si>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</si>
  <si>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</si>
  <si>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</si>
  <si>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</si>
  <si>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</si>
  <si>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</si>
  <si>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</si>
  <si>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</si>
  <si>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</si>
  <si>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</si>
  <si>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</si>
  <si>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</si>
  <si>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</si>
  <si>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</si>
  <si>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</si>
  <si>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</si>
  <si>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</si>
  <si>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</si>
  <si>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</si>
  <si>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</si>
  <si>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</si>
  <si>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</si>
  <si>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</si>
  <si>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</si>
  <si>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</si>
  <si>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</si>
  <si>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</si>
  <si>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</si>
  <si>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</si>
  <si>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</si>
  <si>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</si>
  <si>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</si>
  <si>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</si>
  <si>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</si>
  <si>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</si>
  <si>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</si>
  <si>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</si>
  <si>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</si>
  <si>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</si>
  <si>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</si>
  <si>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</si>
  <si>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</si>
  <si>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</si>
  <si>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</si>
  <si>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</si>
  <si>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</si>
  <si>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</si>
  <si>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</si>
  <si>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</si>
  <si>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</si>
  <si>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</si>
  <si>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</si>
  <si>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</si>
  <si>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</si>
  <si>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</si>
  <si>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</si>
  <si>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</si>
  <si>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</si>
  <si>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</si>
  <si>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</si>
  <si>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</si>
  <si>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</si>
  <si>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</si>
  <si>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</si>
  <si>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</si>
  <si>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</si>
  <si>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</si>
  <si>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</si>
  <si>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</si>
  <si>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</si>
  <si>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</si>
  <si>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</si>
  <si>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</si>
  <si>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</si>
  <si>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</si>
  <si>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</si>
  <si>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</si>
  <si>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</si>
  <si>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</si>
  <si>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</si>
  <si>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</si>
  <si>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</si>
  <si>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</si>
  <si>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</si>
  <si>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</si>
  <si>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</si>
  <si>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</si>
  <si>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</si>
  <si>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</si>
  <si>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</si>
  <si>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</si>
  <si>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</si>
  <si>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</si>
  <si>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</si>
  <si>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</si>
  <si>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</si>
  <si>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</si>
  <si>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</si>
  <si>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</si>
  <si>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</si>
  <si>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</si>
  <si>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</si>
  <si>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</si>
  <si>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</si>
  <si>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</si>
  <si>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</si>
  <si>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</si>
  <si>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</si>
  <si>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</si>
  <si>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</si>
  <si>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</si>
  <si>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</si>
  <si>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</si>
  <si>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</si>
  <si>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0.02</t>
  </si>
  <si>
    <t>▲ 0.76</t>
  </si>
  <si>
    <t>港湾管理特別会計</t>
  </si>
  <si>
    <t>水道事業会計</t>
  </si>
  <si>
    <t>一般会計</t>
  </si>
  <si>
    <t>介護保険特別会計</t>
  </si>
  <si>
    <t>簡易水道事業特別会計</t>
  </si>
  <si>
    <t>下水道事業特別会計</t>
  </si>
  <si>
    <t>国民健康保険事業勘定特別会計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</si>
  <si>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</si>
  <si>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</si>
  <si>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</si>
  <si>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</si>
  <si>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</si>
  <si>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</si>
  <si>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</si>
  <si>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</si>
  <si>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</si>
  <si>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地独　広尾町国民健康保険病院</t>
    <rPh sb="0" eb="1">
      <t>チ</t>
    </rPh>
    <rPh sb="1" eb="2">
      <t>ドク</t>
    </rPh>
    <rPh sb="3" eb="6">
      <t>ヒロオチョウ</t>
    </rPh>
    <rPh sb="6" eb="8">
      <t>コクミン</t>
    </rPh>
    <rPh sb="8" eb="10">
      <t>ケンコウ</t>
    </rPh>
    <rPh sb="10" eb="12">
      <t>ホケン</t>
    </rPh>
    <rPh sb="12" eb="14">
      <t>ビョウイン</t>
    </rPh>
    <phoneticPr fontId="2"/>
  </si>
  <si>
    <t>広尾町水産加工排水処理公社</t>
  </si>
  <si>
    <t>広尾産業流通振興公社</t>
  </si>
  <si>
    <t>とかち広域消防事務組合</t>
    <rPh sb="3" eb="11">
      <t>コウイキショウボウジムクミアイ</t>
    </rPh>
    <phoneticPr fontId="2"/>
  </si>
  <si>
    <t>南十勝複合事務組合</t>
    <rPh sb="0" eb="9">
      <t>ミナミトカチフクゴウジムクミアイ</t>
    </rPh>
    <phoneticPr fontId="2"/>
  </si>
  <si>
    <t>十勝圏複合事務組合</t>
    <rPh sb="0" eb="9">
      <t>トカチケンフクゴウジムクミアイ</t>
    </rPh>
    <phoneticPr fontId="2"/>
  </si>
  <si>
    <t>まちづくり基金</t>
    <rPh sb="5" eb="7">
      <t>キキン</t>
    </rPh>
    <phoneticPr fontId="5"/>
  </si>
  <si>
    <t>教育振興基金</t>
    <rPh sb="0" eb="6">
      <t>キョウイクシンコウキキン</t>
    </rPh>
    <phoneticPr fontId="2"/>
  </si>
  <si>
    <t>農山漁村ふるさと事業基金</t>
    <rPh sb="0" eb="4">
      <t>ノウサンギョソン</t>
    </rPh>
    <rPh sb="8" eb="12">
      <t>ジギョウキキン</t>
    </rPh>
    <phoneticPr fontId="2"/>
  </si>
  <si>
    <t>地域福祉基金</t>
    <rPh sb="0" eb="6">
      <t>チイキフクシキキン</t>
    </rPh>
    <phoneticPr fontId="2"/>
  </si>
  <si>
    <t>老人福祉施設振興基金</t>
    <rPh sb="0" eb="10">
      <t>ロウジンフクシシセツシンコウキキン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</si>
  <si>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</si>
  <si>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</si>
  <si>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有形固定資産減価償却率は類似団体を下回っていますが、将来負担比率が類似団体と比較すると高いため、計画的な施設・設備の更新を必要としています。</t>
    <rPh sb="0" eb="2">
      <t>ユウケイ</t>
    </rPh>
    <rPh sb="2" eb="4">
      <t>コテイ</t>
    </rPh>
    <rPh sb="4" eb="6">
      <t>シサン</t>
    </rPh>
    <rPh sb="6" eb="8">
      <t>ゲンカ</t>
    </rPh>
    <rPh sb="8" eb="10">
      <t>ショウキャク</t>
    </rPh>
    <rPh sb="10" eb="11">
      <t>リツ</t>
    </rPh>
    <rPh sb="12" eb="14">
      <t>ルイジ</t>
    </rPh>
    <rPh sb="14" eb="16">
      <t>ダンタイ</t>
    </rPh>
    <rPh sb="17" eb="19">
      <t>シタマワ</t>
    </rPh>
    <rPh sb="26" eb="28">
      <t>ショウライ</t>
    </rPh>
    <rPh sb="28" eb="30">
      <t>フタン</t>
    </rPh>
    <rPh sb="30" eb="32">
      <t>ヒリツ</t>
    </rPh>
    <rPh sb="33" eb="35">
      <t>ルイジ</t>
    </rPh>
    <rPh sb="35" eb="37">
      <t>ダンタイ</t>
    </rPh>
    <rPh sb="38" eb="40">
      <t>ヒカク</t>
    </rPh>
    <rPh sb="43" eb="44">
      <t>タカ</t>
    </rPh>
    <rPh sb="48" eb="50">
      <t>ケイカク</t>
    </rPh>
    <rPh sb="50" eb="51">
      <t>テキ</t>
    </rPh>
    <rPh sb="52" eb="54">
      <t>シセツ</t>
    </rPh>
    <rPh sb="55" eb="57">
      <t>セツビ</t>
    </rPh>
    <rPh sb="58" eb="60">
      <t>コウシン</t>
    </rPh>
    <rPh sb="61" eb="6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</si>
  <si>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</si>
  <si>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</si>
  <si>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</si>
  <si>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</si>
  <si>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</si>
  <si>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</si>
  <si>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減少傾向にありますが、港湾事業に係る一般公共事業債の満期一括償還金が平成28年度から始まり、令和11年度までは実質公債費比率が高い状況が見込まれています。引き続き行政改革の取り組みを推進し、償還財源確保に努め、後年次の公債費の負担軽減を図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</si>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</sst>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E4C3BF-F4DF-4D25-B0C8-C6A3F5737CB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390C-4137-A538-5C48EF38D8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173075</c:v>
                </c:pt>
                <c:pt idx="1">
                  <c:v>83975</c:v>
                </c:pt>
                <c:pt idx="2">
                  <c:v>81709</c:v>
                </c:pt>
                <c:pt idx="3">
                  <c:v>149915</c:v>
                </c:pt>
                <c:pt idx="4">
                  <c:v>122643</c:v>
                </c:pt>
              </c:numCache>
            </c:numRef>
          </c:val>
          <c:smooth val="0"/>
          <c:extLst>
            <c:ext xmlns:c16="http://schemas.microsoft.com/office/drawing/2014/chart" uri="{C3380CC4-5D6E-409C-BE32-E72D297353CC}">
              <c16:uniqueId val="{00000001-390C-4137-A538-5C48EF38D8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3.28</c:v>
                </c:pt>
                <c:pt idx="1">
                  <c:v>3.28</c:v>
                </c:pt>
                <c:pt idx="2">
                  <c:v>3.41</c:v>
                </c:pt>
                <c:pt idx="3">
                  <c:v>4.6900000000000004</c:v>
                </c:pt>
                <c:pt idx="4">
                  <c:v>3.98</c:v>
                </c:pt>
              </c:numCache>
            </c:numRef>
          </c:val>
          <c:extLst>
            <c:ext xmlns:c16="http://schemas.microsoft.com/office/drawing/2014/chart" uri="{C3380CC4-5D6E-409C-BE32-E72D297353CC}">
              <c16:uniqueId val="{00000000-78DC-4322-942F-55E5DC0857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15.19</c:v>
                </c:pt>
                <c:pt idx="1">
                  <c:v>15.3</c:v>
                </c:pt>
                <c:pt idx="2">
                  <c:v>14.96</c:v>
                </c:pt>
                <c:pt idx="3">
                  <c:v>14.16</c:v>
                </c:pt>
                <c:pt idx="4">
                  <c:v>14.31</c:v>
                </c:pt>
              </c:numCache>
            </c:numRef>
          </c:val>
          <c:extLst>
            <c:ext xmlns:c16="http://schemas.microsoft.com/office/drawing/2014/chart" uri="{C3380CC4-5D6E-409C-BE32-E72D297353CC}">
              <c16:uniqueId val="{00000001-78DC-4322-942F-55E5DC0857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7.0000000000000007E-2</c:v>
                </c:pt>
                <c:pt idx="1">
                  <c:v>-0.02</c:v>
                </c:pt>
                <c:pt idx="2">
                  <c:v>0.2</c:v>
                </c:pt>
                <c:pt idx="3">
                  <c:v>1.46</c:v>
                </c:pt>
                <c:pt idx="4">
                  <c:v>-0.76</c:v>
                </c:pt>
              </c:numCache>
            </c:numRef>
          </c:val>
          <c:smooth val="0"/>
          <c:extLst>
            <c:ext xmlns:c16="http://schemas.microsoft.com/office/drawing/2014/chart" uri="{C3380CC4-5D6E-409C-BE32-E72D297353CC}">
              <c16:uniqueId val="{00000002-78DC-4322-942F-55E5DC0857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2.71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E644-4ADB-80DD-3955447027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44-4ADB-80DD-3955447027AE}"/>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644-4ADB-80DD-3955447027AE}"/>
            </c:ext>
          </c:extLst>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0.02</c:v>
                </c:pt>
                <c:pt idx="4">
                  <c:v>#N/A</c:v>
                </c:pt>
                <c:pt idx="5">
                  <c:v>0.08</c:v>
                </c:pt>
                <c:pt idx="6">
                  <c:v>#N/A</c:v>
                </c:pt>
                <c:pt idx="7">
                  <c:v>0.04</c:v>
                </c:pt>
                <c:pt idx="8">
                  <c:v>#N/A</c:v>
                </c:pt>
                <c:pt idx="9">
                  <c:v>0.05</c:v>
                </c:pt>
              </c:numCache>
            </c:numRef>
          </c:val>
          <c:extLst>
            <c:ext xmlns:c16="http://schemas.microsoft.com/office/drawing/2014/chart" uri="{C3380CC4-5D6E-409C-BE32-E72D297353CC}">
              <c16:uniqueId val="{00000003-E644-4ADB-80DD-3955447027A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7.0000000000000007E-2</c:v>
                </c:pt>
                <c:pt idx="4">
                  <c:v>#N/A</c:v>
                </c:pt>
                <c:pt idx="5">
                  <c:v>0.05</c:v>
                </c:pt>
                <c:pt idx="6">
                  <c:v>#N/A</c:v>
                </c:pt>
                <c:pt idx="7">
                  <c:v>0.04</c:v>
                </c:pt>
                <c:pt idx="8">
                  <c:v>#N/A</c:v>
                </c:pt>
                <c:pt idx="9">
                  <c:v>0.08</c:v>
                </c:pt>
              </c:numCache>
            </c:numRef>
          </c:val>
          <c:extLst>
            <c:ext xmlns:c16="http://schemas.microsoft.com/office/drawing/2014/chart" uri="{C3380CC4-5D6E-409C-BE32-E72D297353CC}">
              <c16:uniqueId val="{00000004-E644-4ADB-80DD-3955447027A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0.02</c:v>
                </c:pt>
                <c:pt idx="4">
                  <c:v>#N/A</c:v>
                </c:pt>
                <c:pt idx="5">
                  <c:v>0.05</c:v>
                </c:pt>
                <c:pt idx="6">
                  <c:v>#N/A</c:v>
                </c:pt>
                <c:pt idx="7">
                  <c:v>0.06</c:v>
                </c:pt>
                <c:pt idx="8">
                  <c:v>#N/A</c:v>
                </c:pt>
                <c:pt idx="9">
                  <c:v>0.15</c:v>
                </c:pt>
              </c:numCache>
            </c:numRef>
          </c:val>
          <c:extLst>
            <c:ext xmlns:c16="http://schemas.microsoft.com/office/drawing/2014/chart" uri="{C3380CC4-5D6E-409C-BE32-E72D297353CC}">
              <c16:uniqueId val="{00000005-E644-4ADB-80DD-3955447027A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0.06</c:v>
                </c:pt>
                <c:pt idx="4">
                  <c:v>#N/A</c:v>
                </c:pt>
                <c:pt idx="5">
                  <c:v>0.12</c:v>
                </c:pt>
                <c:pt idx="6">
                  <c:v>#N/A</c:v>
                </c:pt>
                <c:pt idx="7">
                  <c:v>0.28000000000000003</c:v>
                </c:pt>
                <c:pt idx="8">
                  <c:v>#N/A</c:v>
                </c:pt>
                <c:pt idx="9">
                  <c:v>0.33</c:v>
                </c:pt>
              </c:numCache>
            </c:numRef>
          </c:val>
          <c:extLst>
            <c:ext xmlns:c16="http://schemas.microsoft.com/office/drawing/2014/chart" uri="{C3380CC4-5D6E-409C-BE32-E72D297353CC}">
              <c16:uniqueId val="{00000006-E644-4ADB-80DD-3955447027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3.27</c:v>
                </c:pt>
                <c:pt idx="2">
                  <c:v>#N/A</c:v>
                </c:pt>
                <c:pt idx="3">
                  <c:v>3.28</c:v>
                </c:pt>
                <c:pt idx="4">
                  <c:v>#N/A</c:v>
                </c:pt>
                <c:pt idx="5">
                  <c:v>3.41</c:v>
                </c:pt>
                <c:pt idx="6">
                  <c:v>#N/A</c:v>
                </c:pt>
                <c:pt idx="7">
                  <c:v>4.6900000000000004</c:v>
                </c:pt>
                <c:pt idx="8">
                  <c:v>#N/A</c:v>
                </c:pt>
                <c:pt idx="9">
                  <c:v>3.97</c:v>
                </c:pt>
              </c:numCache>
            </c:numRef>
          </c:val>
          <c:extLst>
            <c:ext xmlns:c16="http://schemas.microsoft.com/office/drawing/2014/chart" uri="{C3380CC4-5D6E-409C-BE32-E72D297353CC}">
              <c16:uniqueId val="{00000007-E644-4ADB-80DD-3955447027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4.57</c:v>
                </c:pt>
                <c:pt idx="2">
                  <c:v>#N/A</c:v>
                </c:pt>
                <c:pt idx="3">
                  <c:v>5.08</c:v>
                </c:pt>
                <c:pt idx="4">
                  <c:v>#N/A</c:v>
                </c:pt>
                <c:pt idx="5">
                  <c:v>4.8</c:v>
                </c:pt>
                <c:pt idx="6">
                  <c:v>#N/A</c:v>
                </c:pt>
                <c:pt idx="7">
                  <c:v>4.38</c:v>
                </c:pt>
                <c:pt idx="8">
                  <c:v>#N/A</c:v>
                </c:pt>
                <c:pt idx="9">
                  <c:v>4.3600000000000003</c:v>
                </c:pt>
              </c:numCache>
            </c:numRef>
          </c:val>
          <c:extLst>
            <c:ext xmlns:c16="http://schemas.microsoft.com/office/drawing/2014/chart" uri="{C3380CC4-5D6E-409C-BE32-E72D297353CC}">
              <c16:uniqueId val="{00000008-E644-4ADB-80DD-3955447027AE}"/>
            </c:ext>
          </c:extLst>
        </c:ser>
        <c:ser>
          <c:idx val="9"/>
          <c:order val="9"/>
          <c:tx>
            <c:strRef>
              <c:f>データシート!$A$36</c:f>
              <c:strCache>
                <c:ptCount val="1"/>
                <c:pt idx="0">
                  <c:v>港湾管理特別会計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40.69</c:v>
                </c:pt>
                <c:pt idx="2">
                  <c:v>#N/A</c:v>
                </c:pt>
                <c:pt idx="3">
                  <c:v>41.6</c:v>
                </c:pt>
                <c:pt idx="4">
                  <c:v>#N/A</c:v>
                </c:pt>
                <c:pt idx="5">
                  <c:v>41.05</c:v>
                </c:pt>
                <c:pt idx="6">
                  <c:v>#N/A</c:v>
                </c:pt>
                <c:pt idx="7">
                  <c:v>39.270000000000003</c:v>
                </c:pt>
                <c:pt idx="8">
                  <c:v>#N/A</c:v>
                </c:pt>
                <c:pt idx="9">
                  <c:v>39.85</c:v>
                </c:pt>
              </c:numCache>
            </c:numRef>
          </c:val>
          <c:extLst>
            <c:ext xmlns:c16="http://schemas.microsoft.com/office/drawing/2014/chart" uri="{C3380CC4-5D6E-409C-BE32-E72D297353CC}">
              <c16:uniqueId val="{00000009-E644-4ADB-80DD-3955447027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936</c:v>
                </c:pt>
                <c:pt idx="5">
                  <c:v>991</c:v>
                </c:pt>
                <c:pt idx="8">
                  <c:v>922</c:v>
                </c:pt>
                <c:pt idx="11">
                  <c:v>867</c:v>
                </c:pt>
                <c:pt idx="14">
                  <c:v>887</c:v>
                </c:pt>
              </c:numCache>
            </c:numRef>
          </c:val>
          <c:extLst>
            <c:ext xmlns:c16="http://schemas.microsoft.com/office/drawing/2014/chart" uri="{C3380CC4-5D6E-409C-BE32-E72D297353CC}">
              <c16:uniqueId val="{00000000-09C0-4C6B-995C-67D3DA17CE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C0-4C6B-995C-67D3DA17CE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C0-4C6B-995C-67D3DA17CE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3</c:v>
                </c:pt>
                <c:pt idx="9">
                  <c:v>3</c:v>
                </c:pt>
                <c:pt idx="12">
                  <c:v>25</c:v>
                </c:pt>
              </c:numCache>
            </c:numRef>
          </c:val>
          <c:extLst>
            <c:ext xmlns:c16="http://schemas.microsoft.com/office/drawing/2014/chart" uri="{C3380CC4-5D6E-409C-BE32-E72D297353CC}">
              <c16:uniqueId val="{00000003-09C0-4C6B-995C-67D3DA17CE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280</c:v>
                </c:pt>
                <c:pt idx="3">
                  <c:v>189</c:v>
                </c:pt>
                <c:pt idx="6">
                  <c:v>177</c:v>
                </c:pt>
                <c:pt idx="9">
                  <c:v>178</c:v>
                </c:pt>
                <c:pt idx="12">
                  <c:v>182</c:v>
                </c:pt>
              </c:numCache>
            </c:numRef>
          </c:val>
          <c:extLst>
            <c:ext xmlns:c16="http://schemas.microsoft.com/office/drawing/2014/chart" uri="{C3380CC4-5D6E-409C-BE32-E72D297353CC}">
              <c16:uniqueId val="{00000004-09C0-4C6B-995C-67D3DA17CE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157</c:v>
                </c:pt>
                <c:pt idx="3">
                  <c:v>137</c:v>
                </c:pt>
                <c:pt idx="6">
                  <c:v>125</c:v>
                </c:pt>
                <c:pt idx="9">
                  <c:v>113</c:v>
                </c:pt>
                <c:pt idx="12">
                  <c:v>100</c:v>
                </c:pt>
              </c:numCache>
            </c:numRef>
          </c:val>
          <c:extLst>
            <c:ext xmlns:c16="http://schemas.microsoft.com/office/drawing/2014/chart" uri="{C3380CC4-5D6E-409C-BE32-E72D297353CC}">
              <c16:uniqueId val="{00000005-09C0-4C6B-995C-67D3DA17CE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107</c:v>
                </c:pt>
                <c:pt idx="3">
                  <c:v>75</c:v>
                </c:pt>
                <c:pt idx="6">
                  <c:v>81</c:v>
                </c:pt>
                <c:pt idx="9">
                  <c:v>96</c:v>
                </c:pt>
                <c:pt idx="12">
                  <c:v>76</c:v>
                </c:pt>
              </c:numCache>
            </c:numRef>
          </c:val>
          <c:extLst>
            <c:ext xmlns:c16="http://schemas.microsoft.com/office/drawing/2014/chart" uri="{C3380CC4-5D6E-409C-BE32-E72D297353CC}">
              <c16:uniqueId val="{00000006-09C0-4C6B-995C-67D3DA17CE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958</c:v>
                </c:pt>
                <c:pt idx="3">
                  <c:v>1115</c:v>
                </c:pt>
                <c:pt idx="6">
                  <c:v>1106</c:v>
                </c:pt>
                <c:pt idx="9">
                  <c:v>1064</c:v>
                </c:pt>
                <c:pt idx="12">
                  <c:v>1060</c:v>
                </c:pt>
              </c:numCache>
            </c:numRef>
          </c:val>
          <c:extLst>
            <c:ext xmlns:c16="http://schemas.microsoft.com/office/drawing/2014/chart" uri="{C3380CC4-5D6E-409C-BE32-E72D297353CC}">
              <c16:uniqueId val="{00000007-09C0-4C6B-995C-67D3DA17CE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566</c:v>
                </c:pt>
                <c:pt idx="2">
                  <c:v>#N/A</c:v>
                </c:pt>
                <c:pt idx="3">
                  <c:v>#N/A</c:v>
                </c:pt>
                <c:pt idx="4">
                  <c:v>525</c:v>
                </c:pt>
                <c:pt idx="5">
                  <c:v>#N/A</c:v>
                </c:pt>
                <c:pt idx="6">
                  <c:v>#N/A</c:v>
                </c:pt>
                <c:pt idx="7">
                  <c:v>570</c:v>
                </c:pt>
                <c:pt idx="8">
                  <c:v>#N/A</c:v>
                </c:pt>
                <c:pt idx="9">
                  <c:v>#N/A</c:v>
                </c:pt>
                <c:pt idx="10">
                  <c:v>587</c:v>
                </c:pt>
                <c:pt idx="11">
                  <c:v>#N/A</c:v>
                </c:pt>
                <c:pt idx="12">
                  <c:v>#N/A</c:v>
                </c:pt>
                <c:pt idx="13">
                  <c:v>556</c:v>
                </c:pt>
                <c:pt idx="14">
                  <c:v>#N/A</c:v>
                </c:pt>
              </c:numCache>
            </c:numRef>
          </c:val>
          <c:smooth val="0"/>
          <c:extLst>
            <c:ext xmlns:c16="http://schemas.microsoft.com/office/drawing/2014/chart" uri="{C3380CC4-5D6E-409C-BE32-E72D297353CC}">
              <c16:uniqueId val="{00000008-09C0-4C6B-995C-67D3DA17CE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8154</c:v>
                </c:pt>
                <c:pt idx="5">
                  <c:v>7797</c:v>
                </c:pt>
                <c:pt idx="8">
                  <c:v>7478</c:v>
                </c:pt>
                <c:pt idx="11">
                  <c:v>7019</c:v>
                </c:pt>
                <c:pt idx="14">
                  <c:v>6942</c:v>
                </c:pt>
              </c:numCache>
            </c:numRef>
          </c:val>
          <c:extLst>
            <c:ext xmlns:c16="http://schemas.microsoft.com/office/drawing/2014/chart" uri="{C3380CC4-5D6E-409C-BE32-E72D297353CC}">
              <c16:uniqueId val="{00000000-D8E9-47FD-8BA4-F8FE20B29A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1847</c:v>
                </c:pt>
                <c:pt idx="5">
                  <c:v>1984</c:v>
                </c:pt>
                <c:pt idx="8">
                  <c:v>1458</c:v>
                </c:pt>
                <c:pt idx="11">
                  <c:v>1598</c:v>
                </c:pt>
                <c:pt idx="14">
                  <c:v>1095</c:v>
                </c:pt>
              </c:numCache>
            </c:numRef>
          </c:val>
          <c:extLst>
            <c:ext xmlns:c16="http://schemas.microsoft.com/office/drawing/2014/chart" uri="{C3380CC4-5D6E-409C-BE32-E72D297353CC}">
              <c16:uniqueId val="{00000001-D8E9-47FD-8BA4-F8FE20B29A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2992</c:v>
                </c:pt>
                <c:pt idx="5">
                  <c:v>2971</c:v>
                </c:pt>
                <c:pt idx="8">
                  <c:v>3082</c:v>
                </c:pt>
                <c:pt idx="11">
                  <c:v>3349</c:v>
                </c:pt>
                <c:pt idx="14">
                  <c:v>3369</c:v>
                </c:pt>
              </c:numCache>
            </c:numRef>
          </c:val>
          <c:extLst>
            <c:ext xmlns:c16="http://schemas.microsoft.com/office/drawing/2014/chart" uri="{C3380CC4-5D6E-409C-BE32-E72D297353CC}">
              <c16:uniqueId val="{00000002-D8E9-47FD-8BA4-F8FE20B29A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E9-47FD-8BA4-F8FE20B29A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E9-47FD-8BA4-F8FE20B29A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E9-47FD-8BA4-F8FE20B29A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749</c:v>
                </c:pt>
                <c:pt idx="3">
                  <c:v>742</c:v>
                </c:pt>
                <c:pt idx="6">
                  <c:v>732</c:v>
                </c:pt>
                <c:pt idx="9">
                  <c:v>721</c:v>
                </c:pt>
                <c:pt idx="12">
                  <c:v>675</c:v>
                </c:pt>
              </c:numCache>
            </c:numRef>
          </c:val>
          <c:extLst>
            <c:ext xmlns:c16="http://schemas.microsoft.com/office/drawing/2014/chart" uri="{C3380CC4-5D6E-409C-BE32-E72D297353CC}">
              <c16:uniqueId val="{00000006-D8E9-47FD-8BA4-F8FE20B29A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c:v>
                </c:pt>
                <c:pt idx="3">
                  <c:v>34</c:v>
                </c:pt>
                <c:pt idx="6">
                  <c:v>30</c:v>
                </c:pt>
                <c:pt idx="9">
                  <c:v>138</c:v>
                </c:pt>
                <c:pt idx="12">
                  <c:v>113</c:v>
                </c:pt>
              </c:numCache>
            </c:numRef>
          </c:val>
          <c:extLst>
            <c:ext xmlns:c16="http://schemas.microsoft.com/office/drawing/2014/chart" uri="{C3380CC4-5D6E-409C-BE32-E72D297353CC}">
              <c16:uniqueId val="{00000007-D8E9-47FD-8BA4-F8FE20B29A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2045</c:v>
                </c:pt>
                <c:pt idx="3">
                  <c:v>1725</c:v>
                </c:pt>
                <c:pt idx="6">
                  <c:v>1611</c:v>
                </c:pt>
                <c:pt idx="9">
                  <c:v>1571</c:v>
                </c:pt>
                <c:pt idx="12">
                  <c:v>1458</c:v>
                </c:pt>
              </c:numCache>
            </c:numRef>
          </c:val>
          <c:extLst>
            <c:ext xmlns:c16="http://schemas.microsoft.com/office/drawing/2014/chart" uri="{C3380CC4-5D6E-409C-BE32-E72D297353CC}">
              <c16:uniqueId val="{00000008-D8E9-47FD-8BA4-F8FE20B29A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E9-47FD-8BA4-F8FE20B29A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12798</c:v>
                </c:pt>
                <c:pt idx="3">
                  <c:v>12266</c:v>
                </c:pt>
                <c:pt idx="6">
                  <c:v>11628</c:v>
                </c:pt>
                <c:pt idx="9">
                  <c:v>11018</c:v>
                </c:pt>
                <c:pt idx="12">
                  <c:v>10170</c:v>
                </c:pt>
              </c:numCache>
            </c:numRef>
          </c:val>
          <c:extLst>
            <c:ext xmlns:c16="http://schemas.microsoft.com/office/drawing/2014/chart" uri="{C3380CC4-5D6E-409C-BE32-E72D297353CC}">
              <c16:uniqueId val="{0000000A-D8E9-47FD-8BA4-F8FE20B29A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2623</c:v>
                </c:pt>
                <c:pt idx="2">
                  <c:v>#N/A</c:v>
                </c:pt>
                <c:pt idx="3">
                  <c:v>#N/A</c:v>
                </c:pt>
                <c:pt idx="4">
                  <c:v>2016</c:v>
                </c:pt>
                <c:pt idx="5">
                  <c:v>#N/A</c:v>
                </c:pt>
                <c:pt idx="6">
                  <c:v>#N/A</c:v>
                </c:pt>
                <c:pt idx="7">
                  <c:v>1982</c:v>
                </c:pt>
                <c:pt idx="8">
                  <c:v>#N/A</c:v>
                </c:pt>
                <c:pt idx="9">
                  <c:v>#N/A</c:v>
                </c:pt>
                <c:pt idx="10">
                  <c:v>1483</c:v>
                </c:pt>
                <c:pt idx="11">
                  <c:v>#N/A</c:v>
                </c:pt>
                <c:pt idx="12">
                  <c:v>#N/A</c:v>
                </c:pt>
                <c:pt idx="13">
                  <c:v>1012</c:v>
                </c:pt>
                <c:pt idx="14">
                  <c:v>#N/A</c:v>
                </c:pt>
              </c:numCache>
            </c:numRef>
          </c:val>
          <c:smooth val="0"/>
          <c:extLst>
            <c:ext xmlns:c16="http://schemas.microsoft.com/office/drawing/2014/chart" uri="{C3380CC4-5D6E-409C-BE32-E72D297353CC}">
              <c16:uniqueId val="{0000000B-D8E9-47FD-8BA4-F8FE20B29A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684</c:v>
                </c:pt>
                <c:pt idx="1">
                  <c:v>684</c:v>
                </c:pt>
                <c:pt idx="2">
                  <c:v>684</c:v>
                </c:pt>
              </c:numCache>
            </c:numRef>
          </c:val>
          <c:extLst>
            <c:ext xmlns:c16="http://schemas.microsoft.com/office/drawing/2014/chart" uri="{C3380CC4-5D6E-409C-BE32-E72D297353CC}">
              <c16:uniqueId val="{00000000-712B-4CE5-85B2-51697CD150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917</c:v>
                </c:pt>
                <c:pt idx="1">
                  <c:v>1162</c:v>
                </c:pt>
                <c:pt idx="2">
                  <c:v>1202</c:v>
                </c:pt>
              </c:numCache>
            </c:numRef>
          </c:val>
          <c:extLst>
            <c:ext xmlns:c16="http://schemas.microsoft.com/office/drawing/2014/chart" uri="{C3380CC4-5D6E-409C-BE32-E72D297353CC}">
              <c16:uniqueId val="{00000001-712B-4CE5-85B2-51697CD150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1319</c:v>
                </c:pt>
                <c:pt idx="1">
                  <c:v>1352</c:v>
                </c:pt>
                <c:pt idx="2">
                  <c:v>1347</c:v>
                </c:pt>
              </c:numCache>
            </c:numRef>
          </c:val>
          <c:extLst>
            <c:ext xmlns:c16="http://schemas.microsoft.com/office/drawing/2014/chart" uri="{C3380CC4-5D6E-409C-BE32-E72D297353CC}">
              <c16:uniqueId val="{00000002-712B-4CE5-85B2-51697CD150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{D224EFF1-B963-42EB-AEAF-7805CE39E919}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8DA-4DD2-BCAE-E8138B2CD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{8ADA6CEF-5942-4016-88ED-505AED86CEC0}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DA-4DD2-BCAE-E8138B2CD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{CECFB9B2-A1BB-4B74-B73E-FCD00CED180F}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DA-4DD2-BCAE-E8138B2CD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{93E749E1-68EA-418F-B585-8A5268C32ACE}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DA-4DD2-BCAE-E8138B2CD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{5636DC63-9159-46CA-80B2-632CC097DE1D}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DA-4DD2-BCAE-E8138B2CD1C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{81ABFD6E-5855-481B-AE31-277BC798A732}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8DA-4DD2-BCAE-E8138B2CD1CD}"/>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{0BEF3B11-0E9A-40D4-BBDD-A7E53F0ABAE0}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8DA-4DD2-BCAE-E8138B2CD1CD}"/>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{45F3B736-4958-40AE-8A41-A30E509A6603}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8DA-4DD2-BCAE-E8138B2CD1CD}"/>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{C97BAD10-ACA8-44E6-9876-C95082CCDCDE}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8DA-4DD2-BCAE-E8138B2CD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54.6</c:v>
                </c:pt>
                <c:pt idx="16">
                  <c:v>56.5</c:v>
                </c:pt>
                <c:pt idx="24">
                  <c:v>58.2</c:v>
                </c:pt>
                <c:pt idx="32">
                  <c:v>56.2</c:v>
                </c:pt>
              </c:numCache>
            </c:numRef>
          </c:xVal>
          <c:yVal>
            <c:numRef>
              <c:f>公会計指標分析・財政指標組合せ分析表!$BP$51:$DC$51</c:f>
              <c:numCache>
                <c:formatCode>#,##0.0;"▲ "#,##0.0</c:formatCode>
                <c:ptCount val="40"/>
                <c:pt idx="0">
                  <c:v>71.8</c:v>
                </c:pt>
                <c:pt idx="8">
                  <c:v>55.4</c:v>
                </c:pt>
                <c:pt idx="16">
                  <c:v>52.7</c:v>
                </c:pt>
                <c:pt idx="24">
                  <c:v>36.6</c:v>
                </c:pt>
                <c:pt idx="32">
                  <c:v>25.4</c:v>
                </c:pt>
              </c:numCache>
            </c:numRef>
          </c:yVal>
          <c:smooth val="0"/>
          <c:extLst>
            <c:ext xmlns:c16="http://schemas.microsoft.com/office/drawing/2014/chart" uri="{C3380CC4-5D6E-409C-BE32-E72D297353CC}">
              <c16:uniqueId val="{00000009-C8DA-4DD2-BCAE-E8138B2CD1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{038A459A-1B72-4625-BF3B-BD71335A79E5}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8DA-4DD2-BCAE-E8138B2CD1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{3ABE6258-C24D-45B5-A9A8-9E603CB9DA43}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DA-4DD2-BCAE-E8138B2CD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{607B7A09-1451-4F52-93C9-5C3C4F986271}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DA-4DD2-BCAE-E8138B2CD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{DC34B33A-DD61-4AC4-832A-FA412D93CC1C}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DA-4DD2-BCAE-E8138B2CD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{1A6BB615-CF2E-4F33-9653-C5BD83A864BE}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DA-4DD2-BCAE-E8138B2CD1C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{E070F95B-4243-4D4F-A067-75A23A612692}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8DA-4DD2-BCAE-E8138B2CD1C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{DC84CDA7-50C9-48D2-BC89-1E86246503E3}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8DA-4DD2-BCAE-E8138B2CD1C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{B1466B3F-C4F0-432E-8D59-8E5D22A155F7}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8DA-4DD2-BCAE-E8138B2CD1C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{C21FE802-9E55-4925-8925-3D3C23E24D65}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8DA-4DD2-BCAE-E8138B2CD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DA-4DD2-BCAE-E8138B2CD1C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{ED7109C6-481B-4E97-B0D6-4008FA2203CC}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EAB-485D-9680-00DB375177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{783BF6FB-6913-42CB-B7F8-251665C01321}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AB-485D-9680-00DB375177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{71B254D3-A4CA-4013-8BBE-CA7DAC47CB0E}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AB-485D-9680-00DB375177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{80BCB830-28D6-4A9D-8978-9654EDA9AC1B}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AB-485D-9680-00DB375177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{28742A65-3065-4292-B92F-A74B8395005F}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AB-485D-9680-00DB3751771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{FEFDC926-15A6-4005-9570-A5CA0192947E}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EAB-485D-9680-00DB3751771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{B4EBE2D1-3207-46D0-B020-B1C7E2813257}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EAB-485D-9680-00DB3751771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{A71557A0-AB55-4C50-BA9F-C116D0824C9E}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EAB-485D-9680-00DB3751771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{BC438C80-EC73-4030-8E58-8922DC4591E4}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EAB-485D-9680-00DB375177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14.5</c:v>
                </c:pt>
                <c:pt idx="16">
                  <c:v>15</c:v>
                </c:pt>
                <c:pt idx="24">
                  <c:v>14.7</c:v>
                </c:pt>
                <c:pt idx="32">
                  <c:v>14.5</c:v>
                </c:pt>
              </c:numCache>
            </c:numRef>
          </c:xVal>
          <c:yVal>
            <c:numRef>
              <c:f>公会計指標分析・財政指標組合せ分析表!$BP$73:$DC$73</c:f>
              <c:numCache>
                <c:formatCode>#,##0.0;"▲ "#,##0.0</c:formatCode>
                <c:ptCount val="40"/>
                <c:pt idx="0">
                  <c:v>71.8</c:v>
                </c:pt>
                <c:pt idx="8">
                  <c:v>55.4</c:v>
                </c:pt>
                <c:pt idx="16">
                  <c:v>52.7</c:v>
                </c:pt>
                <c:pt idx="24">
                  <c:v>36.6</c:v>
                </c:pt>
                <c:pt idx="32">
                  <c:v>25.4</c:v>
                </c:pt>
              </c:numCache>
            </c:numRef>
          </c:yVal>
          <c:smooth val="0"/>
          <c:extLst>
            <c:ext xmlns:c16="http://schemas.microsoft.com/office/drawing/2014/chart" uri="{C3380CC4-5D6E-409C-BE32-E72D297353CC}">
              <c16:uniqueId val="{00000009-AEAB-485D-9680-00DB375177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9.907548905512474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{70E4D355-85D1-448D-8E79-17C7CAA4453D}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EAB-485D-9680-00DB375177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{F9B3020E-12D1-44D8-9228-60BE4EB65332}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AB-485D-9680-00DB375177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{7575DFF7-E595-47B3-96E5-29D08146405F}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AB-485D-9680-00DB375177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{E2F69A60-FDB4-407A-911B-9BB22F1E32E9}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AB-485D-9680-00DB375177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{C38C5C65-1B58-446A-BF57-6852CC470019}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AB-485D-9680-00DB3751771D}"/>
                </c:ext>
              </c:extLst>
            </c:dLbl>
            <c:dLbl>
              <c:idx val="8"/>
              <c:layout>
                <c:manualLayout>
                  <c:x val="-1.8171803637232468E-2"/>
                  <c:y val="-6.123403751060857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{D9ED84FC-501F-4DDD-9F7E-2141C1C4BC99}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EAB-485D-9680-00DB3751771D}"/>
                </c:ext>
              </c:extLst>
            </c:dLbl>
            <c:dLbl>
              <c:idx val="16"/>
              <c:layout>
                <c:manualLayout>
                  <c:x val="-3.1570342725075584E-2"/>
                  <c:y val="-1.570613744574140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{CA7A25E1-8EC1-454F-A925-B86D0EB3422D}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EAB-485D-9680-00DB3751771D}"/>
                </c:ext>
              </c:extLst>
            </c:dLbl>
            <c:dLbl>
              <c:idx val="24"/>
              <c:layout>
                <c:manualLayout>
                  <c:x val="-3.1570342725075584E-2"/>
                  <c:y val="-4.911305994148944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{E93B7153-B90D-423B-A98A-0524788BDEB6}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EAB-485D-9680-00DB3751771D}"/>
                </c:ext>
              </c:extLst>
            </c:dLbl>
            <c:dLbl>
              <c:idx val="32"/>
              <c:layout>
                <c:manualLayout>
                  <c:x val="-3.1570342725075584E-2"/>
                  <c:y val="-8.695451148600560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{B8DE8383-1FB8-48E8-B99E-9B4EF8597E28}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EAB-485D-9680-00DB375177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EAB-485D-9680-00DB3751771D}"/>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
6,153
596.41
7,901,350
7,707,403
190,141
4,781,090
9,986,688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人口の減少や長引く景気低迷による個人・法人関係の減収等により、指数は０．２３と類似団体平均を下回っています。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重要港湾十勝港の利活用に力を注いでおり、企業誘致による法人町民税や固定資産税等の税収の増加を図っていきます。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地方交付税が歳入総額の</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％、町税が</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％を占めています。平成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港湾事業債借換債の満期一括償還がはじまったことから、公債費の割合が大きくなっています。また、高齢化等により扶助費などの経常経費が増加していますが、人件費・物件費の抑制、事務事業の見直し、歳入の増を図りながら、経常収支比率を抑制し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63</xdr:row>
      <xdr:rowOff>123952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69524"/>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6952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121412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221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64</xdr:row>
      <xdr:rowOff>121412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94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類似団体平均値と比較すると</a:t>
          </a:r>
          <a:r>
            <a:rPr kumimoji="1" lang="en-US" altLang="ja-JP" sz="1300">
              <a:latin typeface="ＭＳ Ｐゴシック" panose="020B0600070205080204" pitchFamily="50" charset="-128"/>
              <a:ea typeface="ＭＳ Ｐゴシック" panose="020B0600070205080204" pitchFamily="50" charset="-128"/>
            </a:rPr>
            <a:t>45,662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％上回っています。</a:t>
          </a:r>
        </a:p>
        <a:p>
          <a:r>
            <a:rPr kumimoji="1" lang="ja-JP" altLang="en-US" sz="1300">
              <a:latin typeface="ＭＳ Ｐゴシック" panose="020B0600070205080204" pitchFamily="50" charset="-128"/>
              <a:ea typeface="ＭＳ Ｐゴシック" panose="020B0600070205080204" pitchFamily="50" charset="-128"/>
            </a:rPr>
            <a:t>人件費では、港湾課の設置など他類似団体に見られない業務を行っていることや、養護老人ホーム、保育園等の施設運営を直営で行っていることなどが挙げられます。物件費についても同様に類似団体に比べて多くなっています。行政改革に取り組む中で、人件費・物件費についてのより一層の経費削減に努めていき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62773</xdr:rowOff>
    </xdr:from>
    <xdr:to>
      <xdr:col>23</xdr:col>
      <xdr:colOff>133350</xdr:colOff>
      <xdr:row>83</xdr:row>
      <xdr:rowOff>126946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93123"/>
          <a:ext cx="838200" cy="6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21408</xdr:rowOff>
    </xdr:from>
    <xdr:to>
      <xdr:col>19</xdr:col>
      <xdr:colOff>133350</xdr:colOff>
      <xdr:row>83</xdr:row>
      <xdr:rowOff>62773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25175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124585</xdr:rowOff>
    </xdr:from>
    <xdr:to>
      <xdr:col>15</xdr:col>
      <xdr:colOff>82550</xdr:colOff>
      <xdr:row>83</xdr:row>
      <xdr:rowOff>21408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83485"/>
          <a:ext cx="889000" cy="6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103017</xdr:rowOff>
    </xdr:from>
    <xdr:to>
      <xdr:col>11</xdr:col>
      <xdr:colOff>31750</xdr:colOff>
      <xdr:row>82</xdr:row>
      <xdr:rowOff>124585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61917"/>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76146</xdr:rowOff>
    </xdr:from>
    <xdr:to>
      <xdr:col>23</xdr:col>
      <xdr:colOff>184150</xdr:colOff>
      <xdr:row>84</xdr:row>
      <xdr:rowOff>6296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48223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7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11973</xdr:rowOff>
    </xdr:from>
    <xdr:to>
      <xdr:col>19</xdr:col>
      <xdr:colOff>184150</xdr:colOff>
      <xdr:row>83</xdr:row>
      <xdr:rowOff>113573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98350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142058</xdr:rowOff>
    </xdr:from>
    <xdr:to>
      <xdr:col>15</xdr:col>
      <xdr:colOff>133350</xdr:colOff>
      <xdr:row>83</xdr:row>
      <xdr:rowOff>72208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2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56985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8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73785</xdr:rowOff>
    </xdr:from>
    <xdr:to>
      <xdr:col>11</xdr:col>
      <xdr:colOff>82550</xdr:colOff>
      <xdr:row>83</xdr:row>
      <xdr:rowOff>3935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1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160162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2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52217</xdr:rowOff>
    </xdr:from>
    <xdr:to>
      <xdr:col>7</xdr:col>
      <xdr:colOff>31750</xdr:colOff>
      <xdr:row>82</xdr:row>
      <xdr:rowOff>153817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1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138594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9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ます。類似団体より、指数が上回っている大きな要因は、年齢構成の偏りであり、是正を図るため、行政改革に取り組み、計画的な職員採用を推進するとともに、総人件費の抑制・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82021</xdr:rowOff>
    </xdr:from>
    <xdr:to>
      <xdr:col>81</xdr:col>
      <xdr:colOff>44450</xdr:colOff>
      <xdr:row>85</xdr:row>
      <xdr:rowOff>162454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527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162454</xdr:rowOff>
    </xdr:from>
    <xdr:to>
      <xdr:col>77</xdr:col>
      <xdr:colOff>44450</xdr:colOff>
      <xdr:row>85</xdr:row>
      <xdr:rowOff>162454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5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162454</xdr:rowOff>
    </xdr:from>
    <xdr:to>
      <xdr:col>72</xdr:col>
      <xdr:colOff>203200</xdr:colOff>
      <xdr:row>85</xdr:row>
      <xdr:rowOff>162454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5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162454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2510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31221</xdr:rowOff>
    </xdr:from>
    <xdr:to>
      <xdr:col>81</xdr:col>
      <xdr:colOff>95250</xdr:colOff>
      <xdr:row>85</xdr:row>
      <xdr:rowOff>132821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3298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111654</xdr:rowOff>
    </xdr:from>
    <xdr:to>
      <xdr:col>77</xdr:col>
      <xdr:colOff>95250</xdr:colOff>
      <xdr:row>86</xdr:row>
      <xdr:rowOff>41804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26581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7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111654</xdr:rowOff>
    </xdr:from>
    <xdr:to>
      <xdr:col>73</xdr:col>
      <xdr:colOff>44450</xdr:colOff>
      <xdr:row>86</xdr:row>
      <xdr:rowOff>41804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26581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111654</xdr:rowOff>
    </xdr:from>
    <xdr:to>
      <xdr:col>68</xdr:col>
      <xdr:colOff>203200</xdr:colOff>
      <xdr:row>86</xdr:row>
      <xdr:rowOff>41804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26581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職員数は「職員定数適正化計画（</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年度）」及び「自主・自立プラン」に基づき、減少させてきました。類似団体と比較すると</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ポイント上回っていますが、今後は行政改革に取り組む中で、定員管理の適正化に努めます。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78232</xdr:rowOff>
    </xdr:from>
    <xdr:to>
      <xdr:col>81</xdr:col>
      <xdr:colOff>44450</xdr:colOff>
      <xdr:row>62</xdr:row>
      <xdr:rowOff>120459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08132"/>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45656</xdr:rowOff>
    </xdr:from>
    <xdr:to>
      <xdr:col>77</xdr:col>
      <xdr:colOff>44450</xdr:colOff>
      <xdr:row>62</xdr:row>
      <xdr:rowOff>78232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675556"/>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7651</xdr:rowOff>
    </xdr:from>
    <xdr:to>
      <xdr:col>72</xdr:col>
      <xdr:colOff>203200</xdr:colOff>
      <xdr:row>62</xdr:row>
      <xdr:rowOff>45656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3755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110934</xdr:rowOff>
    </xdr:from>
    <xdr:to>
      <xdr:col>68</xdr:col>
      <xdr:colOff>152400</xdr:colOff>
      <xdr:row>62</xdr:row>
      <xdr:rowOff>7651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569384"/>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69659</xdr:rowOff>
    </xdr:from>
    <xdr:to>
      <xdr:col>81</xdr:col>
      <xdr:colOff>95250</xdr:colOff>
      <xdr:row>62</xdr:row>
      <xdr:rowOff>171259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6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41736</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7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27432</xdr:rowOff>
    </xdr:from>
    <xdr:to>
      <xdr:col>77</xdr:col>
      <xdr:colOff>95250</xdr:colOff>
      <xdr:row>62</xdr:row>
      <xdr:rowOff>129032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113809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166306</xdr:rowOff>
    </xdr:from>
    <xdr:to>
      <xdr:col>73</xdr:col>
      <xdr:colOff>44450</xdr:colOff>
      <xdr:row>62</xdr:row>
      <xdr:rowOff>96456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81233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1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128301</xdr:rowOff>
    </xdr:from>
    <xdr:to>
      <xdr:col>68</xdr:col>
      <xdr:colOff>203200</xdr:colOff>
      <xdr:row>62</xdr:row>
      <xdr:rowOff>58451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43228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7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60134</xdr:rowOff>
    </xdr:from>
    <xdr:to>
      <xdr:col>64</xdr:col>
      <xdr:colOff>152400</xdr:colOff>
      <xdr:row>61</xdr:row>
      <xdr:rowOff>161734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146511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0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年度に借り換えを行った港湾事業債借換債の満期一括償還が平成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年度からはじまり、満期一括償還地方債に係る地方債償還額及び減債基金積立不足額が算出され、類似団体より高い水準にあります。償還が続く令和１１年度までは実質公債費比率は高水準が見込まれます。</a:t>
          </a:r>
        </a:p>
        <a:p>
          <a:r>
            <a:rPr kumimoji="1" lang="ja-JP" altLang="en-US" sz="1300">
              <a:latin typeface="ＭＳ Ｐゴシック" panose="020B0600070205080204" pitchFamily="50" charset="-128"/>
              <a:ea typeface="ＭＳ Ｐゴシック" panose="020B0600070205080204" pitchFamily="50" charset="-128"/>
            </a:rPr>
            <a:t>今後もまちづくり計画に基づき、後年次の事業を踏まえ計画的に新規地方債の発行を行い、実質公債費比率を抑制します。</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162137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3469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14817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3630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146050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2182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広尾町では国による港湾事業に対して負担金を支払っており、現在、過疎債の発行等により対応しています。</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年度末時点の港湾債現在高が約</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9,304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円存在し、これらの港湾債を平成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年度に借換し、さらに</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年度及び</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億円、合わせて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を繰上償還したことで、公債費の平準化を図りました。近年はまちづくり計画の見直しにより、将来負担比率は減少傾向にはあるものの高い水準にあります。今後もまちづくり計画に基づき、新規地方債の発行を必要最小限に留め、将来負担の減少を図ります。</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33322</xdr:rowOff>
    </xdr:from>
    <xdr:to>
      <xdr:col>81</xdr:col>
      <xdr:colOff>44450</xdr:colOff>
      <xdr:row>15</xdr:row>
      <xdr:rowOff>162016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05072"/>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162016</xdr:rowOff>
    </xdr:from>
    <xdr:to>
      <xdr:col>77</xdr:col>
      <xdr:colOff>44450</xdr:colOff>
      <xdr:row>17</xdr:row>
      <xdr:rowOff>4112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33766"/>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4112</xdr:rowOff>
    </xdr:from>
    <xdr:to>
      <xdr:col>72</xdr:col>
      <xdr:colOff>203200</xdr:colOff>
      <xdr:row>17</xdr:row>
      <xdr:rowOff>35137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1876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35137</xdr:rowOff>
    </xdr:from>
    <xdr:to>
      <xdr:col>68</xdr:col>
      <xdr:colOff>152400</xdr:colOff>
      <xdr:row>18</xdr:row>
      <xdr:rowOff>52131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49787"/>
          <a:ext cx="8890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111216</xdr:rowOff>
    </xdr:from>
    <xdr:to>
      <xdr:col>77</xdr:col>
      <xdr:colOff>95250</xdr:colOff>
      <xdr:row>16</xdr:row>
      <xdr:rowOff>41366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26143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6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124762</xdr:rowOff>
    </xdr:from>
    <xdr:to>
      <xdr:col>73</xdr:col>
      <xdr:colOff>44450</xdr:colOff>
      <xdr:row>17</xdr:row>
      <xdr:rowOff>54912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39689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5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155787</xdr:rowOff>
    </xdr:from>
    <xdr:to>
      <xdr:col>68</xdr:col>
      <xdr:colOff>203200</xdr:colOff>
      <xdr:row>17</xdr:row>
      <xdr:rowOff>85937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70714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1331</xdr:rowOff>
    </xdr:from>
    <xdr:to>
      <xdr:col>64</xdr:col>
      <xdr:colOff>152400</xdr:colOff>
      <xdr:row>18</xdr:row>
      <xdr:rowOff>102931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87708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
6,153
596.41
7,901,350
7,707,403
190,141
4,781,090
9,986,688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数適正化計画」及び「自主・自立プラン」により退職者の不補充をおこなってきました。近年は若年層の職員が増えているため、類似団体平均より低く推移しています。今後も「職員定数適正化計画」及び「自主・自立プラン」の考えを継続し、第５次行政改革に取り組み、人件費の適正化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物件費に係る経常収支比率は、類似団体平均を３．１ポイント下回っています。</a:t>
          </a:r>
        </a:p>
        <a:p>
          <a:r>
            <a:rPr kumimoji="1" lang="ja-JP" altLang="en-US" sz="1300">
              <a:latin typeface="ＭＳ Ｐゴシック" panose="020B0600070205080204" pitchFamily="50" charset="-128"/>
              <a:ea typeface="ＭＳ Ｐゴシック" panose="020B0600070205080204" pitchFamily="50" charset="-128"/>
            </a:rPr>
            <a:t>燃料費や光熱水費の高騰や、委託事業の増加により、物件費に係る経常収支比率は増加傾向にありますが、今後も一層の経費削減に努め、物件費の抑制を図ります。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149860</xdr:rowOff>
    </xdr:from>
    <xdr:to>
      <xdr:col>82</xdr:col>
      <xdr:colOff>107950</xdr:colOff>
      <xdr:row>14</xdr:row>
      <xdr:rowOff>41275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787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149860</xdr:rowOff>
    </xdr:from>
    <xdr:to>
      <xdr:col>78</xdr:col>
      <xdr:colOff>69850</xdr:colOff>
      <xdr:row>13</xdr:row>
      <xdr:rowOff>155575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787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14</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38442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14</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50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161925</xdr:rowOff>
    </xdr:from>
    <xdr:to>
      <xdr:col>82</xdr:col>
      <xdr:colOff>158750</xdr:colOff>
      <xdr:row>14</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99060</xdr:rowOff>
    </xdr:from>
    <xdr:to>
      <xdr:col>78</xdr:col>
      <xdr:colOff>120650</xdr:colOff>
      <xdr:row>14</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39387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9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類似団体と同数となっています。</a:t>
          </a:r>
        </a:p>
        <a:p>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歳以上に支給していた敬老祝金を、平成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歳ごとの節目年齢での支給に制度改正したことにより大幅減となりました。今後も事務事業評価等による事業の適正化に取り組んでいきます。</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類似団体平均と比較し、その他に係る経常収支比率が低く推移している要因は、その他以外の経常的一般財源、特に公債費の割合が多額を占める、広尾町の歳出の構造上のものであります。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53</xdr:row>
      <xdr:rowOff>77470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11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77470</xdr:rowOff>
    </xdr:from>
    <xdr:to>
      <xdr:col>78</xdr:col>
      <xdr:colOff>69850</xdr:colOff>
      <xdr:row>53</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16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92710</xdr:rowOff>
    </xdr:from>
    <xdr:to>
      <xdr:col>73</xdr:col>
      <xdr:colOff>180975</xdr:colOff>
      <xdr:row>53</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17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152400</xdr:rowOff>
    </xdr:from>
    <xdr:to>
      <xdr:col>82</xdr:col>
      <xdr:colOff>158750</xdr:colOff>
      <xdr:row>53</xdr:row>
      <xdr:rowOff>82550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26670</xdr:rowOff>
    </xdr:from>
    <xdr:to>
      <xdr:col>78</xdr:col>
      <xdr:colOff>120650</xdr:colOff>
      <xdr:row>53</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138447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88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41910</xdr:rowOff>
    </xdr:from>
    <xdr:to>
      <xdr:col>74</xdr:col>
      <xdr:colOff>31750</xdr:colOff>
      <xdr:row>53</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153687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補助費等に係る経常収支比率が類似団体平均を上回っているのは、国民健康保険病院への負担金が多額になっているためであります。</a:t>
          </a:r>
        </a:p>
        <a:p>
          <a:r>
            <a:rPr kumimoji="1" lang="ja-JP" altLang="en-US" sz="1300">
              <a:latin typeface="ＭＳ Ｐゴシック" panose="020B0600070205080204" pitchFamily="50" charset="-128"/>
              <a:ea typeface="ＭＳ Ｐゴシック" panose="020B0600070205080204" pitchFamily="50" charset="-128"/>
            </a:rPr>
            <a:t>令和元年度から病院を地方独立行政法人化し、病院の経営改善を図っています。また、今後においても各種団体への補助金の交付にあっては、補助の妥当性、必要性、効果などの検証や見直しを行っていきます。</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683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729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140716</xdr:rowOff>
    </xdr:from>
    <xdr:to>
      <xdr:col>69</xdr:col>
      <xdr:colOff>92075</xdr:colOff>
      <xdr:row>39</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6558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広尾町では国による港湾事業に対して負担金を支払っており、現在、過疎債の発行等により対応しています。</a:t>
          </a:r>
          <a:r>
            <a:rPr kumimoji="0" lang="en-US" altLang="ja-JP" sz="900" b="0" i="0" u="none" strike="noStrike" kern="0" cap="none" spc="0" normalizeH="0" baseline="0" noProof="0">
              <a:ln>
                <a:noFill/>
              </a:ln>
              <a:solidFill>
                <a:prstClr val="black"/>
              </a:solidFill>
              <a:effectLst/>
              <a:uLnTx/>
              <a:uFillTx/>
              <a:latin typeface="+mn-lt"/>
              <a:ea typeface="+mn-ea"/>
              <a:cs typeface="+mn-cs"/>
            </a:rPr>
            <a:t>16</a:t>
          </a:r>
          <a:r>
            <a:rPr kumimoji="0" lang="ja-JP" altLang="ja-JP" sz="900" b="0" i="0" u="none" strike="noStrike" kern="0" cap="none" spc="0" normalizeH="0" baseline="0" noProof="0">
              <a:ln>
                <a:noFill/>
              </a:ln>
              <a:solidFill>
                <a:prstClr val="black"/>
              </a:solidFill>
              <a:effectLst/>
              <a:uLnTx/>
              <a:uFillTx/>
              <a:latin typeface="+mn-lt"/>
              <a:ea typeface="+mn-ea"/>
              <a:cs typeface="+mn-cs"/>
            </a:rPr>
            <a:t>年度末時点の港湾債現在高が約</a:t>
          </a:r>
          <a:r>
            <a:rPr kumimoji="0" lang="en-US" altLang="ja-JP" sz="900" b="0" i="0" u="none" strike="noStrike" kern="0" cap="none" spc="0" normalizeH="0" baseline="0" noProof="0">
              <a:ln>
                <a:noFill/>
              </a:ln>
              <a:solidFill>
                <a:prstClr val="black"/>
              </a:solidFill>
              <a:effectLst/>
              <a:uLnTx/>
              <a:uFillTx/>
              <a:latin typeface="+mn-lt"/>
              <a:ea typeface="+mn-ea"/>
              <a:cs typeface="+mn-cs"/>
            </a:rPr>
            <a:t>85</a:t>
          </a:r>
          <a:r>
            <a:rPr kumimoji="0" lang="ja-JP" altLang="ja-JP" sz="900" b="0" i="0" u="none" strike="noStrike" kern="0" cap="none" spc="0" normalizeH="0" baseline="0" noProof="0">
              <a:ln>
                <a:noFill/>
              </a:ln>
              <a:solidFill>
                <a:prstClr val="black"/>
              </a:solidFill>
              <a:effectLst/>
              <a:uLnTx/>
              <a:uFillTx/>
              <a:latin typeface="+mn-lt"/>
              <a:ea typeface="+mn-ea"/>
              <a:cs typeface="+mn-cs"/>
            </a:rPr>
            <a:t>億</a:t>
          </a:r>
          <a:r>
            <a:rPr kumimoji="0" lang="en-US" altLang="ja-JP" sz="900" b="0" i="0" u="none" strike="noStrike" kern="0" cap="none" spc="0" normalizeH="0" baseline="0" noProof="0">
              <a:ln>
                <a:noFill/>
              </a:ln>
              <a:solidFill>
                <a:prstClr val="black"/>
              </a:solidFill>
              <a:effectLst/>
              <a:uLnTx/>
              <a:uFillTx/>
              <a:latin typeface="+mn-lt"/>
              <a:ea typeface="+mn-ea"/>
              <a:cs typeface="+mn-cs"/>
            </a:rPr>
            <a:t>9,304</a:t>
          </a:r>
          <a:r>
            <a:rPr kumimoji="0" lang="ja-JP" altLang="ja-JP" sz="900" b="0" i="0" u="none" strike="noStrike" kern="0" cap="none" spc="0" normalizeH="0" baseline="0" noProof="0">
              <a:ln>
                <a:noFill/>
              </a:ln>
              <a:solidFill>
                <a:prstClr val="black"/>
              </a:solidFill>
              <a:effectLst/>
              <a:uLnTx/>
              <a:uFillTx/>
              <a:latin typeface="+mn-lt"/>
              <a:ea typeface="+mn-ea"/>
              <a:cs typeface="+mn-cs"/>
            </a:rPr>
            <a:t>万</a:t>
          </a:r>
          <a:r>
            <a:rPr kumimoji="0" lang="en-US" altLang="ja-JP" sz="900" b="0" i="0" u="none" strike="noStrike" kern="0" cap="none" spc="0" normalizeH="0" baseline="0" noProof="0">
              <a:ln>
                <a:noFill/>
              </a:ln>
              <a:solidFill>
                <a:prstClr val="black"/>
              </a:solidFill>
              <a:effectLst/>
              <a:uLnTx/>
              <a:uFillTx/>
              <a:latin typeface="+mn-lt"/>
              <a:ea typeface="+mn-ea"/>
              <a:cs typeface="+mn-cs"/>
            </a:rPr>
            <a:t>4,000</a:t>
          </a:r>
          <a:r>
            <a:rPr kumimoji="0" lang="ja-JP" altLang="ja-JP" sz="900" b="0" i="0" u="none" strike="noStrike" kern="0" cap="none" spc="0" normalizeH="0" baseline="0" noProof="0">
              <a:ln>
                <a:noFill/>
              </a:ln>
              <a:solidFill>
                <a:prstClr val="black"/>
              </a:solidFill>
              <a:effectLst/>
              <a:uLnTx/>
              <a:uFillTx/>
              <a:latin typeface="+mn-lt"/>
              <a:ea typeface="+mn-ea"/>
              <a:cs typeface="+mn-cs"/>
            </a:rPr>
            <a:t>円存在し、これらの港湾債を平成</a:t>
          </a:r>
          <a:r>
            <a:rPr kumimoji="0" lang="en-US" altLang="ja-JP" sz="900" b="0" i="0" u="none" strike="noStrike" kern="0" cap="none" spc="0" normalizeH="0" baseline="0" noProof="0">
              <a:ln>
                <a:noFill/>
              </a:ln>
              <a:solidFill>
                <a:prstClr val="black"/>
              </a:solidFill>
              <a:effectLst/>
              <a:uLnTx/>
              <a:uFillTx/>
              <a:latin typeface="+mn-lt"/>
              <a:ea typeface="+mn-ea"/>
              <a:cs typeface="+mn-cs"/>
            </a:rPr>
            <a:t>17</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年度に借換し、さらに</a:t>
          </a:r>
          <a:r>
            <a:rPr kumimoji="0" lang="en-US" altLang="ja-JP" sz="900" b="0" i="0" u="none" strike="noStrike" kern="0" cap="none" spc="0" normalizeH="0" baseline="0" noProof="0">
              <a:ln>
                <a:noFill/>
              </a:ln>
              <a:solidFill>
                <a:prstClr val="black"/>
              </a:solidFill>
              <a:effectLst/>
              <a:uLnTx/>
              <a:uFillTx/>
              <a:latin typeface="+mn-lt"/>
              <a:ea typeface="+mn-ea"/>
              <a:cs typeface="+mn-cs"/>
            </a:rPr>
            <a:t>22</a:t>
          </a:r>
          <a:r>
            <a:rPr kumimoji="0" lang="ja-JP" altLang="ja-JP" sz="900" b="0" i="0" u="none" strike="noStrike" kern="0" cap="none" spc="0" normalizeH="0" baseline="0" noProof="0">
              <a:ln>
                <a:noFill/>
              </a:ln>
              <a:solidFill>
                <a:prstClr val="black"/>
              </a:solidFill>
              <a:effectLst/>
              <a:uLnTx/>
              <a:uFillTx/>
              <a:latin typeface="+mn-lt"/>
              <a:ea typeface="+mn-ea"/>
              <a:cs typeface="+mn-cs"/>
            </a:rPr>
            <a:t>年度及び</a:t>
          </a:r>
          <a:r>
            <a:rPr kumimoji="0" lang="en-US" altLang="ja-JP" sz="900" b="0" i="0" u="none" strike="noStrike" kern="0" cap="none" spc="0" normalizeH="0" baseline="0" noProof="0">
              <a:ln>
                <a:noFill/>
              </a:ln>
              <a:solidFill>
                <a:prstClr val="black"/>
              </a:solidFill>
              <a:effectLst/>
              <a:uLnTx/>
              <a:uFillTx/>
              <a:latin typeface="+mn-lt"/>
              <a:ea typeface="+mn-ea"/>
              <a:cs typeface="+mn-cs"/>
            </a:rPr>
            <a:t>25</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年度に各</a:t>
          </a:r>
          <a:r>
            <a:rPr kumimoji="0" lang="en-US" altLang="ja-JP" sz="900" b="0" i="0" u="none" strike="noStrike" kern="0" cap="none" spc="0" normalizeH="0" baseline="0" noProof="0">
              <a:ln>
                <a:noFill/>
              </a:ln>
              <a:solidFill>
                <a:prstClr val="black"/>
              </a:solidFill>
              <a:effectLst/>
              <a:uLnTx/>
              <a:uFillTx/>
              <a:latin typeface="+mn-lt"/>
              <a:ea typeface="+mn-ea"/>
              <a:cs typeface="+mn-cs"/>
            </a:rPr>
            <a:t>25</a:t>
          </a:r>
          <a:r>
            <a:rPr kumimoji="0" lang="ja-JP" altLang="ja-JP" sz="900" b="0" i="0" u="none" strike="noStrike" kern="0" cap="none" spc="0" normalizeH="0" baseline="0" noProof="0">
              <a:ln>
                <a:noFill/>
              </a:ln>
              <a:solidFill>
                <a:prstClr val="black"/>
              </a:solidFill>
              <a:effectLst/>
              <a:uLnTx/>
              <a:uFillTx/>
              <a:latin typeface="+mn-lt"/>
              <a:ea typeface="+mn-ea"/>
              <a:cs typeface="+mn-cs"/>
            </a:rPr>
            <a:t>億円、合わせて</a:t>
          </a:r>
          <a:r>
            <a:rPr kumimoji="0" lang="en-US" altLang="ja-JP" sz="900" b="0" i="0" u="none" strike="noStrike" kern="0" cap="none" spc="0" normalizeH="0" baseline="0" noProof="0">
              <a:ln>
                <a:noFill/>
              </a:ln>
              <a:solidFill>
                <a:prstClr val="black"/>
              </a:solidFill>
              <a:effectLst/>
              <a:uLnTx/>
              <a:uFillTx/>
              <a:latin typeface="+mn-lt"/>
              <a:ea typeface="+mn-ea"/>
              <a:cs typeface="+mn-cs"/>
            </a:rPr>
            <a:t>50</a:t>
          </a:r>
          <a:r>
            <a:rPr kumimoji="0" lang="ja-JP" altLang="ja-JP" sz="900" b="0" i="0" u="none" strike="noStrike" kern="0" cap="none" spc="0" normalizeH="0" baseline="0" noProof="0">
              <a:ln>
                <a:noFill/>
              </a:ln>
              <a:solidFill>
                <a:prstClr val="black"/>
              </a:solidFill>
              <a:effectLst/>
              <a:uLnTx/>
              <a:uFillTx/>
              <a:latin typeface="+mn-lt"/>
              <a:ea typeface="+mn-ea"/>
              <a:cs typeface="+mn-cs"/>
            </a:rPr>
            <a:t>億円を繰上償還したことで、公債費の平準化を図りました。しかし、今後数年間で過去の大きな事業や近年の耐震改修事業の償還</a:t>
          </a:r>
          <a:r>
            <a:rPr kumimoji="0" lang="ja-JP" altLang="en-US" sz="900" b="0" i="0" u="none" strike="noStrike" kern="0" cap="none" spc="0" normalizeH="0" baseline="0" noProof="0">
              <a:ln>
                <a:noFill/>
              </a:ln>
              <a:solidFill>
                <a:prstClr val="black"/>
              </a:solidFill>
              <a:effectLst/>
              <a:uLnTx/>
              <a:uFillTx/>
              <a:latin typeface="+mn-lt"/>
              <a:ea typeface="+mn-ea"/>
              <a:cs typeface="+mn-cs"/>
            </a:rPr>
            <a:t>が始まり</a:t>
          </a:r>
          <a:r>
            <a:rPr kumimoji="0" lang="ja-JP" altLang="ja-JP" sz="900" b="0" i="0" u="none" strike="noStrike" kern="0" cap="none" spc="0" normalizeH="0" baseline="0" noProof="0">
              <a:ln>
                <a:noFill/>
              </a:ln>
              <a:solidFill>
                <a:prstClr val="black"/>
              </a:solidFill>
              <a:effectLst/>
              <a:uLnTx/>
              <a:uFillTx/>
              <a:latin typeface="+mn-lt"/>
              <a:ea typeface="+mn-ea"/>
              <a:cs typeface="+mn-cs"/>
            </a:rPr>
            <a:t>、類似団体を上回っています。また、今後はまちづくり計画に基づき、新規地方債の発行を必要最小限に留め、地方債の現在高の減少を図ります。</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92711</xdr:rowOff>
    </xdr:from>
    <xdr:to>
      <xdr:col>24</xdr:col>
      <xdr:colOff>25400</xdr:colOff>
      <xdr:row>78</xdr:row>
      <xdr:rowOff>168911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658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92711</xdr:rowOff>
    </xdr:from>
    <xdr:to>
      <xdr:col>19</xdr:col>
      <xdr:colOff>187325</xdr:colOff>
      <xdr:row>79</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658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22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118111</xdr:rowOff>
    </xdr:from>
    <xdr:to>
      <xdr:col>24</xdr:col>
      <xdr:colOff>76200</xdr:colOff>
      <xdr:row>79</xdr:row>
      <xdr:rowOff>48261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90188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41911</xdr:rowOff>
    </xdr:from>
    <xdr:to>
      <xdr:col>20</xdr:col>
      <xdr:colOff>38100</xdr:colOff>
      <xdr:row>78</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128288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102870</xdr:rowOff>
    </xdr:from>
    <xdr:to>
      <xdr:col>6</xdr:col>
      <xdr:colOff>171450</xdr:colOff>
      <xdr:row>79</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17797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100330</xdr:rowOff>
    </xdr:from>
    <xdr:to>
      <xdr:col>82</xdr:col>
      <xdr:colOff>107950</xdr:colOff>
      <xdr:row>75</xdr:row>
      <xdr:rowOff>54610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7876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100330</xdr:rowOff>
    </xdr:from>
    <xdr:to>
      <xdr:col>78</xdr:col>
      <xdr:colOff>69850</xdr:colOff>
      <xdr:row>75</xdr:row>
      <xdr:rowOff>8890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7876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76</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867640"/>
          <a:ext cx="88900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xdr:rowOff>
    </xdr:from>
    <xdr:to>
      <xdr:col>82</xdr:col>
      <xdr:colOff>158750</xdr:colOff>
      <xdr:row>75</xdr:row>
      <xdr:rowOff>105410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20337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49530</xdr:rowOff>
    </xdr:from>
    <xdr:to>
      <xdr:col>78</xdr:col>
      <xdr:colOff>120650</xdr:colOff>
      <xdr:row>74</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161307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92974</xdr:rowOff>
    </xdr:from>
    <xdr:to>
      <xdr:col>29</xdr:col>
      <xdr:colOff>127000</xdr:colOff>
      <xdr:row>15</xdr:row>
      <xdr:rowOff>139055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12349"/>
          <a:ext cx="647700" cy="4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139055</xdr:rowOff>
    </xdr:from>
    <xdr:to>
      <xdr:col>26</xdr:col>
      <xdr:colOff>50800</xdr:colOff>
      <xdr:row>16</xdr:row>
      <xdr:rowOff>8977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58430"/>
          <a:ext cx="698500" cy="4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8977</xdr:rowOff>
    </xdr:from>
    <xdr:to>
      <xdr:col>22</xdr:col>
      <xdr:colOff>114300</xdr:colOff>
      <xdr:row>16</xdr:row>
      <xdr:rowOff>42691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99802"/>
          <a:ext cx="698500" cy="3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42691</xdr:rowOff>
    </xdr:from>
    <xdr:to>
      <xdr:col>18</xdr:col>
      <xdr:colOff>177800</xdr:colOff>
      <xdr:row>16</xdr:row>
      <xdr:rowOff>62945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33516"/>
          <a:ext cx="698500" cy="2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42174</xdr:rowOff>
    </xdr:from>
    <xdr:to>
      <xdr:col>29</xdr:col>
      <xdr:colOff>177800</xdr:colOff>
      <xdr:row>15</xdr:row>
      <xdr:rowOff>143774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6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58701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88255</xdr:rowOff>
    </xdr:from>
    <xdr:to>
      <xdr:col>26</xdr:col>
      <xdr:colOff>101600</xdr:colOff>
      <xdr:row>16</xdr:row>
      <xdr:rowOff>18405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0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28582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7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129627</xdr:rowOff>
    </xdr:from>
    <xdr:to>
      <xdr:col>22</xdr:col>
      <xdr:colOff>165100</xdr:colOff>
      <xdr:row>16</xdr:row>
      <xdr:rowOff>59777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4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69954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1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163341</xdr:rowOff>
    </xdr:from>
    <xdr:to>
      <xdr:col>19</xdr:col>
      <xdr:colOff>38100</xdr:colOff>
      <xdr:row>16</xdr:row>
      <xdr:rowOff>93491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8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103668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5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12145</xdr:rowOff>
    </xdr:from>
    <xdr:to>
      <xdr:col>15</xdr:col>
      <xdr:colOff>101600</xdr:colOff>
      <xdr:row>16</xdr:row>
      <xdr:rowOff>113745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0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123922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179741</xdr:rowOff>
    </xdr:from>
    <xdr:to>
      <xdr:col>29</xdr:col>
      <xdr:colOff>127000</xdr:colOff>
      <xdr:row>33</xdr:row>
      <xdr:rowOff>229168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104291"/>
          <a:ext cx="647700" cy="49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179741</xdr:rowOff>
    </xdr:from>
    <xdr:to>
      <xdr:col>26</xdr:col>
      <xdr:colOff>50800</xdr:colOff>
      <xdr:row>33</xdr:row>
      <xdr:rowOff>265842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104291"/>
          <a:ext cx="698500" cy="8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265842</xdr:rowOff>
    </xdr:from>
    <xdr:to>
      <xdr:col>22</xdr:col>
      <xdr:colOff>114300</xdr:colOff>
      <xdr:row>34</xdr:row>
      <xdr:rowOff>55954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190392"/>
          <a:ext cx="698500" cy="13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1074</xdr:rowOff>
    </xdr:from>
    <xdr:to>
      <xdr:col>18</xdr:col>
      <xdr:colOff>177800</xdr:colOff>
      <xdr:row>34</xdr:row>
      <xdr:rowOff>55954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68524"/>
          <a:ext cx="698500" cy="54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178368</xdr:rowOff>
    </xdr:from>
    <xdr:to>
      <xdr:col>29</xdr:col>
      <xdr:colOff>177800</xdr:colOff>
      <xdr:row>33</xdr:row>
      <xdr:rowOff>279968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10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23445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594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128941</xdr:rowOff>
    </xdr:from>
    <xdr:to>
      <xdr:col>26</xdr:col>
      <xdr:colOff>101600</xdr:colOff>
      <xdr:row>33</xdr:row>
      <xdr:rowOff>230541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05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69268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82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215042</xdr:rowOff>
    </xdr:from>
    <xdr:to>
      <xdr:col>22</xdr:col>
      <xdr:colOff>165100</xdr:colOff>
      <xdr:row>33</xdr:row>
      <xdr:rowOff>316642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3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155369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0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5154</xdr:rowOff>
    </xdr:from>
    <xdr:to>
      <xdr:col>19</xdr:col>
      <xdr:colOff>38100</xdr:colOff>
      <xdr:row>34</xdr:row>
      <xdr:rowOff>106754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7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116931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4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293174</xdr:rowOff>
    </xdr:from>
    <xdr:to>
      <xdr:col>15</xdr:col>
      <xdr:colOff>101600</xdr:colOff>
      <xdr:row>34</xdr:row>
      <xdr:rowOff>51874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62051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
6,153
596.41
7,901,350
7,707,403
190,141
4,781,090
9,986,688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112891</xdr:rowOff>
    </xdr:from>
    <xdr:to>
      <xdr:col>24</xdr:col>
      <xdr:colOff>63500</xdr:colOff>
      <xdr:row>34</xdr:row>
      <xdr:rowOff>156982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42191"/>
          <a:ext cx="8382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156982</xdr:rowOff>
    </xdr:from>
    <xdr:to>
      <xdr:col>19</xdr:col>
      <xdr:colOff>177800</xdr:colOff>
      <xdr:row>35</xdr:row>
      <xdr:rowOff>48249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86282"/>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48249</xdr:rowOff>
    </xdr:from>
    <xdr:to>
      <xdr:col>15</xdr:col>
      <xdr:colOff>50800</xdr:colOff>
      <xdr:row>36</xdr:row>
      <xdr:rowOff>30400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48999"/>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30400</xdr:rowOff>
    </xdr:from>
    <xdr:to>
      <xdr:col>10</xdr:col>
      <xdr:colOff>114300</xdr:colOff>
      <xdr:row>36</xdr:row>
      <xdr:rowOff>99895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02600"/>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62091</xdr:rowOff>
    </xdr:from>
    <xdr:to>
      <xdr:col>24</xdr:col>
      <xdr:colOff>114300</xdr:colOff>
      <xdr:row>34</xdr:row>
      <xdr:rowOff>163691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84968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4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106182</xdr:rowOff>
    </xdr:from>
    <xdr:to>
      <xdr:col>20</xdr:col>
      <xdr:colOff>38100</xdr:colOff>
      <xdr:row>35</xdr:row>
      <xdr:rowOff>36332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52859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1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168899</xdr:rowOff>
    </xdr:from>
    <xdr:to>
      <xdr:col>15</xdr:col>
      <xdr:colOff>101600</xdr:colOff>
      <xdr:row>35</xdr:row>
      <xdr:rowOff>99049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115576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151050</xdr:rowOff>
    </xdr:from>
    <xdr:to>
      <xdr:col>10</xdr:col>
      <xdr:colOff>165100</xdr:colOff>
      <xdr:row>36</xdr:row>
      <xdr:rowOff>81200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97727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2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49095</xdr:rowOff>
    </xdr:from>
    <xdr:to>
      <xdr:col>6</xdr:col>
      <xdr:colOff>38100</xdr:colOff>
      <xdr:row>36</xdr:row>
      <xdr:rowOff>150695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167222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9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4094</xdr:rowOff>
    </xdr:from>
    <xdr:to>
      <xdr:col>24</xdr:col>
      <xdr:colOff>63500</xdr:colOff>
      <xdr:row>58</xdr:row>
      <xdr:rowOff>56173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8194"/>
          <a:ext cx="838200" cy="5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56173</xdr:rowOff>
    </xdr:from>
    <xdr:to>
      <xdr:col>19</xdr:col>
      <xdr:colOff>177800</xdr:colOff>
      <xdr:row>58</xdr:row>
      <xdr:rowOff>103333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00273"/>
          <a:ext cx="889000" cy="4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59458</xdr:rowOff>
    </xdr:from>
    <xdr:to>
      <xdr:col>15</xdr:col>
      <xdr:colOff>50800</xdr:colOff>
      <xdr:row>58</xdr:row>
      <xdr:rowOff>103333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03558"/>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59458</xdr:rowOff>
    </xdr:from>
    <xdr:to>
      <xdr:col>10</xdr:col>
      <xdr:colOff>114300</xdr:colOff>
      <xdr:row>58</xdr:row>
      <xdr:rowOff>65003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3558"/>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124744</xdr:rowOff>
    </xdr:from>
    <xdr:to>
      <xdr:col>24</xdr:col>
      <xdr:colOff>114300</xdr:colOff>
      <xdr:row>58</xdr:row>
      <xdr:rowOff>54894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147621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5373</xdr:rowOff>
    </xdr:from>
    <xdr:to>
      <xdr:col>20</xdr:col>
      <xdr:colOff>38100</xdr:colOff>
      <xdr:row>58</xdr:row>
      <xdr:rowOff>106973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98100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4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52533</xdr:rowOff>
    </xdr:from>
    <xdr:to>
      <xdr:col>15</xdr:col>
      <xdr:colOff>101600</xdr:colOff>
      <xdr:row>58</xdr:row>
      <xdr:rowOff>154133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145260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8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8658</xdr:rowOff>
    </xdr:from>
    <xdr:to>
      <xdr:col>10</xdr:col>
      <xdr:colOff>165100</xdr:colOff>
      <xdr:row>58</xdr:row>
      <xdr:rowOff>110258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126785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2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14203</xdr:rowOff>
    </xdr:from>
    <xdr:to>
      <xdr:col>6</xdr:col>
      <xdr:colOff>38100</xdr:colOff>
      <xdr:row>58</xdr:row>
      <xdr:rowOff>115803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132330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42965</xdr:rowOff>
    </xdr:from>
    <xdr:to>
      <xdr:col>24</xdr:col>
      <xdr:colOff>63500</xdr:colOff>
      <xdr:row>76</xdr:row>
      <xdr:rowOff>57499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73165"/>
          <a:ext cx="8382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163170</xdr:rowOff>
    </xdr:from>
    <xdr:to>
      <xdr:col>19</xdr:col>
      <xdr:colOff>177800</xdr:colOff>
      <xdr:row>76</xdr:row>
      <xdr:rowOff>57499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21920"/>
          <a:ext cx="8890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163170</xdr:rowOff>
    </xdr:from>
    <xdr:to>
      <xdr:col>15</xdr:col>
      <xdr:colOff>50800</xdr:colOff>
      <xdr:row>76</xdr:row>
      <xdr:rowOff>43650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21920"/>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43650</xdr:rowOff>
    </xdr:from>
    <xdr:to>
      <xdr:col>10</xdr:col>
      <xdr:colOff>114300</xdr:colOff>
      <xdr:row>77</xdr:row>
      <xdr:rowOff>30105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73850"/>
          <a:ext cx="8890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163615</xdr:rowOff>
    </xdr:from>
    <xdr:to>
      <xdr:col>24</xdr:col>
      <xdr:colOff>114300</xdr:colOff>
      <xdr:row>76</xdr:row>
      <xdr:rowOff>93765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15041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6699</xdr:rowOff>
    </xdr:from>
    <xdr:to>
      <xdr:col>20</xdr:col>
      <xdr:colOff>38100</xdr:colOff>
      <xdr:row>76</xdr:row>
      <xdr:rowOff>108299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124827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112370</xdr:rowOff>
    </xdr:from>
    <xdr:to>
      <xdr:col>15</xdr:col>
      <xdr:colOff>101600</xdr:colOff>
      <xdr:row>76</xdr:row>
      <xdr:rowOff>42520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59047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164300</xdr:rowOff>
    </xdr:from>
    <xdr:to>
      <xdr:col>10</xdr:col>
      <xdr:colOff>165100</xdr:colOff>
      <xdr:row>76</xdr:row>
      <xdr:rowOff>94450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110977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150755</xdr:rowOff>
    </xdr:from>
    <xdr:to>
      <xdr:col>6</xdr:col>
      <xdr:colOff>38100</xdr:colOff>
      <xdr:row>77</xdr:row>
      <xdr:rowOff>80905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97432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5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65731</xdr:rowOff>
    </xdr:from>
    <xdr:to>
      <xdr:col>24</xdr:col>
      <xdr:colOff>63500</xdr:colOff>
      <xdr:row>95</xdr:row>
      <xdr:rowOff>94742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53481"/>
          <a:ext cx="838200" cy="2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65731</xdr:rowOff>
    </xdr:from>
    <xdr:to>
      <xdr:col>19</xdr:col>
      <xdr:colOff>177800</xdr:colOff>
      <xdr:row>96</xdr:row>
      <xdr:rowOff>152513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53481"/>
          <a:ext cx="889000" cy="2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152513</xdr:rowOff>
    </xdr:from>
    <xdr:to>
      <xdr:col>15</xdr:col>
      <xdr:colOff>50800</xdr:colOff>
      <xdr:row>96</xdr:row>
      <xdr:rowOff>167284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1713"/>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167284</xdr:rowOff>
    </xdr:from>
    <xdr:to>
      <xdr:col>10</xdr:col>
      <xdr:colOff>114300</xdr:colOff>
      <xdr:row>97</xdr:row>
      <xdr:rowOff>26696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26484"/>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43942</xdr:rowOff>
    </xdr:from>
    <xdr:to>
      <xdr:col>24</xdr:col>
      <xdr:colOff>114300</xdr:colOff>
      <xdr:row>95</xdr:row>
      <xdr:rowOff>145542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22369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14931</xdr:rowOff>
    </xdr:from>
    <xdr:to>
      <xdr:col>20</xdr:col>
      <xdr:colOff>38100</xdr:colOff>
      <xdr:row>95</xdr:row>
      <xdr:rowOff>116531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107658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101713</xdr:rowOff>
    </xdr:from>
    <xdr:to>
      <xdr:col>15</xdr:col>
      <xdr:colOff>101600</xdr:colOff>
      <xdr:row>97</xdr:row>
      <xdr:rowOff>31863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22990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116484</xdr:rowOff>
    </xdr:from>
    <xdr:to>
      <xdr:col>10</xdr:col>
      <xdr:colOff>165100</xdr:colOff>
      <xdr:row>97</xdr:row>
      <xdr:rowOff>46634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147346</xdr:rowOff>
    </xdr:from>
    <xdr:to>
      <xdr:col>6</xdr:col>
      <xdr:colOff>38100</xdr:colOff>
      <xdr:row>97</xdr:row>
      <xdr:rowOff>77496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68623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170241</xdr:rowOff>
    </xdr:from>
    <xdr:to>
      <xdr:col>55</xdr:col>
      <xdr:colOff>0</xdr:colOff>
      <xdr:row>35</xdr:row>
      <xdr:rowOff>104797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99541"/>
          <a:ext cx="838200" cy="1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24243</xdr:rowOff>
    </xdr:from>
    <xdr:to>
      <xdr:col>50</xdr:col>
      <xdr:colOff>114300</xdr:colOff>
      <xdr:row>35</xdr:row>
      <xdr:rowOff>104797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82093"/>
          <a:ext cx="889000" cy="4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24243</xdr:rowOff>
    </xdr:from>
    <xdr:to>
      <xdr:col>45</xdr:col>
      <xdr:colOff>177800</xdr:colOff>
      <xdr:row>36</xdr:row>
      <xdr:rowOff>54163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82093"/>
          <a:ext cx="889000" cy="5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49156</xdr:rowOff>
    </xdr:from>
    <xdr:to>
      <xdr:col>41</xdr:col>
      <xdr:colOff>50800</xdr:colOff>
      <xdr:row>36</xdr:row>
      <xdr:rowOff>54163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21356"/>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119441</xdr:rowOff>
    </xdr:from>
    <xdr:to>
      <xdr:col>55</xdr:col>
      <xdr:colOff>50800</xdr:colOff>
      <xdr:row>35</xdr:row>
      <xdr:rowOff>49591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4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142318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0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53997</xdr:rowOff>
    </xdr:from>
    <xdr:to>
      <xdr:col>50</xdr:col>
      <xdr:colOff>165100</xdr:colOff>
      <xdr:row>35</xdr:row>
      <xdr:rowOff>155597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144893</xdr:rowOff>
    </xdr:from>
    <xdr:to>
      <xdr:col>46</xdr:col>
      <xdr:colOff>38100</xdr:colOff>
      <xdr:row>33</xdr:row>
      <xdr:rowOff>75043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91570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0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3363</xdr:rowOff>
    </xdr:from>
    <xdr:to>
      <xdr:col>41</xdr:col>
      <xdr:colOff>101600</xdr:colOff>
      <xdr:row>36</xdr:row>
      <xdr:rowOff>104963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121490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5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169806</xdr:rowOff>
    </xdr:from>
    <xdr:to>
      <xdr:col>36</xdr:col>
      <xdr:colOff>165100</xdr:colOff>
      <xdr:row>36</xdr:row>
      <xdr:rowOff>99956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116483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4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139895</xdr:rowOff>
    </xdr:from>
    <xdr:to>
      <xdr:col>55</xdr:col>
      <xdr:colOff>0</xdr:colOff>
      <xdr:row>57</xdr:row>
      <xdr:rowOff>30788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41095"/>
          <a:ext cx="8382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139895</xdr:rowOff>
    </xdr:from>
    <xdr:to>
      <xdr:col>50</xdr:col>
      <xdr:colOff>114300</xdr:colOff>
      <xdr:row>57</xdr:row>
      <xdr:rowOff>124363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41095"/>
          <a:ext cx="889000" cy="1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119183</xdr:rowOff>
    </xdr:from>
    <xdr:to>
      <xdr:col>45</xdr:col>
      <xdr:colOff>177800</xdr:colOff>
      <xdr:row>57</xdr:row>
      <xdr:rowOff>124363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91833"/>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86951</xdr:rowOff>
    </xdr:from>
    <xdr:to>
      <xdr:col>41</xdr:col>
      <xdr:colOff>50800</xdr:colOff>
      <xdr:row>57</xdr:row>
      <xdr:rowOff>119183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88151"/>
          <a:ext cx="889000" cy="2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151438</xdr:rowOff>
    </xdr:from>
    <xdr:to>
      <xdr:col>55</xdr:col>
      <xdr:colOff>50800</xdr:colOff>
      <xdr:row>57</xdr:row>
      <xdr:rowOff>81588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129865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89095</xdr:rowOff>
    </xdr:from>
    <xdr:to>
      <xdr:col>50</xdr:col>
      <xdr:colOff>165100</xdr:colOff>
      <xdr:row>57</xdr:row>
      <xdr:rowOff>19245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8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73563</xdr:rowOff>
    </xdr:from>
    <xdr:to>
      <xdr:col>46</xdr:col>
      <xdr:colOff>38100</xdr:colOff>
      <xdr:row>58</xdr:row>
      <xdr:rowOff>3713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166290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3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68383</xdr:rowOff>
    </xdr:from>
    <xdr:to>
      <xdr:col>41</xdr:col>
      <xdr:colOff>101600</xdr:colOff>
      <xdr:row>57</xdr:row>
      <xdr:rowOff>169983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161110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36151</xdr:rowOff>
    </xdr:from>
    <xdr:to>
      <xdr:col>36</xdr:col>
      <xdr:colOff>165100</xdr:colOff>
      <xdr:row>56</xdr:row>
      <xdr:rowOff>137751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3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154278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1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171179</xdr:rowOff>
    </xdr:from>
    <xdr:to>
      <xdr:col>55</xdr:col>
      <xdr:colOff>0</xdr:colOff>
      <xdr:row>79</xdr:row>
      <xdr:rowOff>38075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4279"/>
          <a:ext cx="838200" cy="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171179</xdr:rowOff>
    </xdr:from>
    <xdr:to>
      <xdr:col>50</xdr:col>
      <xdr:colOff>114300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4279"/>
          <a:ext cx="8890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43687</xdr:rowOff>
    </xdr:from>
    <xdr:to>
      <xdr:col>45</xdr:col>
      <xdr:colOff>177800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15611</xdr:rowOff>
    </xdr:from>
    <xdr:to>
      <xdr:col>41</xdr:col>
      <xdr:colOff>50800</xdr:colOff>
      <xdr:row>79</xdr:row>
      <xdr:rowOff>43687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0161"/>
          <a:ext cx="889000" cy="2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158725</xdr:rowOff>
    </xdr:from>
    <xdr:to>
      <xdr:col>55</xdr:col>
      <xdr:colOff>50800</xdr:colOff>
      <xdr:row>79</xdr:row>
      <xdr:rowOff>88875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73652</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120379</xdr:rowOff>
    </xdr:from>
    <xdr:to>
      <xdr:col>50</xdr:col>
      <xdr:colOff>165100</xdr:colOff>
      <xdr:row>79</xdr:row>
      <xdr:rowOff>50529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41656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164337</xdr:rowOff>
    </xdr:from>
    <xdr:to>
      <xdr:col>41</xdr:col>
      <xdr:colOff>101600</xdr:colOff>
      <xdr:row>79</xdr:row>
      <xdr:rowOff>94487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85614</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63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136261</xdr:rowOff>
    </xdr:from>
    <xdr:to>
      <xdr:col>36</xdr:col>
      <xdr:colOff>165100</xdr:colOff>
      <xdr:row>79</xdr:row>
      <xdr:rowOff>66411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57538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0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90315</xdr:rowOff>
    </xdr:from>
    <xdr:to>
      <xdr:col>55</xdr:col>
      <xdr:colOff>0</xdr:colOff>
      <xdr:row>97</xdr:row>
      <xdr:rowOff>115596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20965"/>
          <a:ext cx="838200" cy="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115596</xdr:rowOff>
    </xdr:from>
    <xdr:to>
      <xdr:col>50</xdr:col>
      <xdr:colOff>114300</xdr:colOff>
      <xdr:row>97</xdr:row>
      <xdr:rowOff>150871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46246"/>
          <a:ext cx="889000" cy="3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137302</xdr:rowOff>
    </xdr:from>
    <xdr:to>
      <xdr:col>45</xdr:col>
      <xdr:colOff>177800</xdr:colOff>
      <xdr:row>97</xdr:row>
      <xdr:rowOff>150871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67952"/>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126536</xdr:rowOff>
    </xdr:from>
    <xdr:to>
      <xdr:col>41</xdr:col>
      <xdr:colOff>50800</xdr:colOff>
      <xdr:row>97</xdr:row>
      <xdr:rowOff>137302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85736"/>
          <a:ext cx="889000" cy="18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39515</xdr:rowOff>
    </xdr:from>
    <xdr:to>
      <xdr:col>55</xdr:col>
      <xdr:colOff>50800</xdr:colOff>
      <xdr:row>97</xdr:row>
      <xdr:rowOff>141115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17942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64796</xdr:rowOff>
    </xdr:from>
    <xdr:to>
      <xdr:col>50</xdr:col>
      <xdr:colOff>165100</xdr:colOff>
      <xdr:row>97</xdr:row>
      <xdr:rowOff>166396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157523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100071</xdr:rowOff>
    </xdr:from>
    <xdr:to>
      <xdr:col>46</xdr:col>
      <xdr:colOff>38100</xdr:colOff>
      <xdr:row>98</xdr:row>
      <xdr:rowOff>30221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21348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86502</xdr:rowOff>
    </xdr:from>
    <xdr:to>
      <xdr:col>41</xdr:col>
      <xdr:colOff>101600</xdr:colOff>
      <xdr:row>98</xdr:row>
      <xdr:rowOff>16652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75736</xdr:rowOff>
    </xdr:from>
    <xdr:to>
      <xdr:col>36</xdr:col>
      <xdr:colOff>165100</xdr:colOff>
      <xdr:row>97</xdr:row>
      <xdr:rowOff>5886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22413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1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85628</xdr:rowOff>
    </xdr:from>
    <xdr:to>
      <xdr:col>85</xdr:col>
      <xdr:colOff>127000</xdr:colOff>
      <xdr:row>74</xdr:row>
      <xdr:rowOff>143868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772928"/>
          <a:ext cx="8382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141525</xdr:rowOff>
    </xdr:from>
    <xdr:to>
      <xdr:col>81</xdr:col>
      <xdr:colOff>50800</xdr:colOff>
      <xdr:row>74</xdr:row>
      <xdr:rowOff>143868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82882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141525</xdr:rowOff>
    </xdr:from>
    <xdr:to>
      <xdr:col>76</xdr:col>
      <xdr:colOff>114300</xdr:colOff>
      <xdr:row>75</xdr:row>
      <xdr:rowOff>2978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28825"/>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2978</xdr:rowOff>
    </xdr:from>
    <xdr:to>
      <xdr:col>71</xdr:col>
      <xdr:colOff>177800</xdr:colOff>
      <xdr:row>75</xdr:row>
      <xdr:rowOff>27842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61728"/>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34828</xdr:rowOff>
    </xdr:from>
    <xdr:to>
      <xdr:col>85</xdr:col>
      <xdr:colOff>177800</xdr:colOff>
      <xdr:row>74</xdr:row>
      <xdr:rowOff>136428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57705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93068</xdr:rowOff>
    </xdr:from>
    <xdr:to>
      <xdr:col>81</xdr:col>
      <xdr:colOff>101600</xdr:colOff>
      <xdr:row>75</xdr:row>
      <xdr:rowOff>23218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39745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5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90725</xdr:rowOff>
    </xdr:from>
    <xdr:to>
      <xdr:col>76</xdr:col>
      <xdr:colOff>165100</xdr:colOff>
      <xdr:row>75</xdr:row>
      <xdr:rowOff>20875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37402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55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123628</xdr:rowOff>
    </xdr:from>
    <xdr:to>
      <xdr:col>72</xdr:col>
      <xdr:colOff>38100</xdr:colOff>
      <xdr:row>75</xdr:row>
      <xdr:rowOff>53778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70305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5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148492</xdr:rowOff>
    </xdr:from>
    <xdr:to>
      <xdr:col>67</xdr:col>
      <xdr:colOff>101600</xdr:colOff>
      <xdr:row>75</xdr:row>
      <xdr:rowOff>78642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95169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1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60079</xdr:rowOff>
    </xdr:from>
    <xdr:to>
      <xdr:col>85</xdr:col>
      <xdr:colOff>127000</xdr:colOff>
      <xdr:row>98</xdr:row>
      <xdr:rowOff>145748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62179"/>
          <a:ext cx="838200" cy="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60079</xdr:rowOff>
    </xdr:from>
    <xdr:to>
      <xdr:col>81</xdr:col>
      <xdr:colOff>50800</xdr:colOff>
      <xdr:row>98</xdr:row>
      <xdr:rowOff>142672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62179"/>
          <a:ext cx="8890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142672</xdr:rowOff>
    </xdr:from>
    <xdr:to>
      <xdr:col>76</xdr:col>
      <xdr:colOff>114300</xdr:colOff>
      <xdr:row>98</xdr:row>
      <xdr:rowOff>166168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44772"/>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166168</xdr:rowOff>
    </xdr:from>
    <xdr:to>
      <xdr:col>71</xdr:col>
      <xdr:colOff>177800</xdr:colOff>
      <xdr:row>99</xdr:row>
      <xdr:rowOff>2211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68268"/>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94948</xdr:rowOff>
    </xdr:from>
    <xdr:to>
      <xdr:col>85</xdr:col>
      <xdr:colOff>177800</xdr:colOff>
      <xdr:row>99</xdr:row>
      <xdr:rowOff>25098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9875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9279</xdr:rowOff>
    </xdr:from>
    <xdr:to>
      <xdr:col>81</xdr:col>
      <xdr:colOff>101600</xdr:colOff>
      <xdr:row>98</xdr:row>
      <xdr:rowOff>110879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102006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91872</xdr:rowOff>
    </xdr:from>
    <xdr:to>
      <xdr:col>76</xdr:col>
      <xdr:colOff>165100</xdr:colOff>
      <xdr:row>99</xdr:row>
      <xdr:rowOff>22022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13149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115368</xdr:rowOff>
    </xdr:from>
    <xdr:to>
      <xdr:col>72</xdr:col>
      <xdr:colOff>38100</xdr:colOff>
      <xdr:row>99</xdr:row>
      <xdr:rowOff>45518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36645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122861</xdr:rowOff>
    </xdr:from>
    <xdr:to>
      <xdr:col>67</xdr:col>
      <xdr:colOff>101600</xdr:colOff>
      <xdr:row>99</xdr:row>
      <xdr:rowOff>53011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44138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41593</xdr:rowOff>
    </xdr:from>
    <xdr:to>
      <xdr:col>116</xdr:col>
      <xdr:colOff>63500</xdr:colOff>
      <xdr:row>39</xdr:row>
      <xdr:rowOff>41783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814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41059</xdr:rowOff>
    </xdr:from>
    <xdr:to>
      <xdr:col>111</xdr:col>
      <xdr:colOff>177800</xdr:colOff>
      <xdr:row>39</xdr:row>
      <xdr:rowOff>41783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2760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41059</xdr:rowOff>
    </xdr:from>
    <xdr:to>
      <xdr:col>107</xdr:col>
      <xdr:colOff>50800</xdr:colOff>
      <xdr:row>39</xdr:row>
      <xdr:rowOff>41364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276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39650</xdr:rowOff>
    </xdr:from>
    <xdr:to>
      <xdr:col>102</xdr:col>
      <xdr:colOff>114300</xdr:colOff>
      <xdr:row>39</xdr:row>
      <xdr:rowOff>41364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620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162243</xdr:rowOff>
    </xdr:from>
    <xdr:to>
      <xdr:col>116</xdr:col>
      <xdr:colOff>114300</xdr:colOff>
      <xdr:row>39</xdr:row>
      <xdr:rowOff>92393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77170</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2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162433</xdr:rowOff>
    </xdr:from>
    <xdr:to>
      <xdr:col>112</xdr:col>
      <xdr:colOff>38100</xdr:colOff>
      <xdr:row>39</xdr:row>
      <xdr:rowOff>92583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83710</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161709</xdr:rowOff>
    </xdr:from>
    <xdr:to>
      <xdr:col>107</xdr:col>
      <xdr:colOff>101600</xdr:colOff>
      <xdr:row>39</xdr:row>
      <xdr:rowOff>91859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82986</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69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162014</xdr:rowOff>
    </xdr:from>
    <xdr:to>
      <xdr:col>102</xdr:col>
      <xdr:colOff>165100</xdr:colOff>
      <xdr:row>39</xdr:row>
      <xdr:rowOff>92164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83291</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69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160300</xdr:rowOff>
    </xdr:from>
    <xdr:to>
      <xdr:col>98</xdr:col>
      <xdr:colOff>38100</xdr:colOff>
      <xdr:row>39</xdr:row>
      <xdr:rowOff>90450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81577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115174</xdr:rowOff>
    </xdr:from>
    <xdr:to>
      <xdr:col>116</xdr:col>
      <xdr:colOff>63500</xdr:colOff>
      <xdr:row>56</xdr:row>
      <xdr:rowOff>125347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716374"/>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125347</xdr:rowOff>
    </xdr:from>
    <xdr:to>
      <xdr:col>111</xdr:col>
      <xdr:colOff>177800</xdr:colOff>
      <xdr:row>56</xdr:row>
      <xdr:rowOff>134377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726547"/>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134377</xdr:rowOff>
    </xdr:from>
    <xdr:to>
      <xdr:col>107</xdr:col>
      <xdr:colOff>50800</xdr:colOff>
      <xdr:row>56</xdr:row>
      <xdr:rowOff>148027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735577"/>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148027</xdr:rowOff>
    </xdr:from>
    <xdr:to>
      <xdr:col>102</xdr:col>
      <xdr:colOff>114300</xdr:colOff>
      <xdr:row>56</xdr:row>
      <xdr:rowOff>162821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749227"/>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64374</xdr:rowOff>
    </xdr:from>
    <xdr:to>
      <xdr:col>116</xdr:col>
      <xdr:colOff>114300</xdr:colOff>
      <xdr:row>56</xdr:row>
      <xdr:rowOff>165974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6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87251</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51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74547</xdr:rowOff>
    </xdr:from>
    <xdr:to>
      <xdr:col>112</xdr:col>
      <xdr:colOff>38100</xdr:colOff>
      <xdr:row>57</xdr:row>
      <xdr:rowOff>4697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6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21224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4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83577</xdr:rowOff>
    </xdr:from>
    <xdr:to>
      <xdr:col>107</xdr:col>
      <xdr:colOff>101600</xdr:colOff>
      <xdr:row>57</xdr:row>
      <xdr:rowOff>13727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6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30254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4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97227</xdr:rowOff>
    </xdr:from>
    <xdr:to>
      <xdr:col>102</xdr:col>
      <xdr:colOff>165100</xdr:colOff>
      <xdr:row>57</xdr:row>
      <xdr:rowOff>27377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6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43904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47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112021</xdr:rowOff>
    </xdr:from>
    <xdr:to>
      <xdr:col>98</xdr:col>
      <xdr:colOff>38100</xdr:colOff>
      <xdr:row>57</xdr:row>
      <xdr:rowOff>42171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7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58698</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4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72530</xdr:rowOff>
    </xdr:from>
    <xdr:to>
      <xdr:col>116</xdr:col>
      <xdr:colOff>63500</xdr:colOff>
      <xdr:row>75</xdr:row>
      <xdr:rowOff>77863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3128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163144</xdr:rowOff>
    </xdr:from>
    <xdr:to>
      <xdr:col>111</xdr:col>
      <xdr:colOff>177800</xdr:colOff>
      <xdr:row>75</xdr:row>
      <xdr:rowOff>77863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678994"/>
          <a:ext cx="889000" cy="2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163144</xdr:rowOff>
    </xdr:from>
    <xdr:to>
      <xdr:col>107</xdr:col>
      <xdr:colOff>50800</xdr:colOff>
      <xdr:row>75</xdr:row>
      <xdr:rowOff>43091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678994"/>
          <a:ext cx="889000" cy="2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43091</xdr:rowOff>
    </xdr:from>
    <xdr:to>
      <xdr:col>102</xdr:col>
      <xdr:colOff>114300</xdr:colOff>
      <xdr:row>75</xdr:row>
      <xdr:rowOff>116929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01841"/>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21730</xdr:rowOff>
    </xdr:from>
    <xdr:to>
      <xdr:col>116</xdr:col>
      <xdr:colOff>114300</xdr:colOff>
      <xdr:row>75</xdr:row>
      <xdr:rowOff>123330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27063</xdr:rowOff>
    </xdr:from>
    <xdr:to>
      <xdr:col>112</xdr:col>
      <xdr:colOff>38100</xdr:colOff>
      <xdr:row>75</xdr:row>
      <xdr:rowOff>128663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145190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112344</xdr:rowOff>
    </xdr:from>
    <xdr:to>
      <xdr:col>107</xdr:col>
      <xdr:colOff>101600</xdr:colOff>
      <xdr:row>74</xdr:row>
      <xdr:rowOff>42494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59021</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795" y="1240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163741</xdr:rowOff>
    </xdr:from>
    <xdr:to>
      <xdr:col>102</xdr:col>
      <xdr:colOff>165100</xdr:colOff>
      <xdr:row>75</xdr:row>
      <xdr:rowOff>93891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110418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66129</xdr:rowOff>
    </xdr:from>
    <xdr:to>
      <xdr:col>98</xdr:col>
      <xdr:colOff>38100</xdr:colOff>
      <xdr:row>75</xdr:row>
      <xdr:rowOff>167729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158856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1,237</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204,691</a:t>
          </a:r>
          <a:r>
            <a:rPr kumimoji="1" lang="ja-JP" altLang="en-US" sz="1300">
              <a:latin typeface="ＭＳ Ｐゴシック" panose="020B0600070205080204" pitchFamily="50" charset="-128"/>
              <a:ea typeface="ＭＳ Ｐゴシック" panose="020B0600070205080204" pitchFamily="50" charset="-128"/>
            </a:rPr>
            <a:t>円となっているが、港湾課の設置など他類似団体に見られない業務を行っていることや、養護老人ホーム、保育園等の施設運営を直営で行っていることなどが挙げられます。また、令和２年度からの会計年度任用職員制度の運用開始により、徐々に伸びています。</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214,192</a:t>
          </a:r>
          <a:r>
            <a:rPr kumimoji="1" lang="ja-JP" altLang="en-US" sz="1300">
              <a:latin typeface="ＭＳ Ｐゴシック" panose="020B0600070205080204" pitchFamily="50" charset="-128"/>
              <a:ea typeface="ＭＳ Ｐゴシック" panose="020B0600070205080204" pitchFamily="50" charset="-128"/>
            </a:rPr>
            <a:t>円となっており、類似団体を大幅に上回っている要因は、国の直轄事業である重要港湾の整備により、地元負担が多くその償還が類似団体にはないものがあるためであります。</a:t>
          </a:r>
        </a:p>
        <a:p>
          <a:r>
            <a:rPr kumimoji="1" lang="ja-JP" altLang="en-US" sz="1300">
              <a:latin typeface="ＭＳ Ｐゴシック" panose="020B0600070205080204" pitchFamily="50" charset="-128"/>
              <a:ea typeface="ＭＳ Ｐゴシック" panose="020B0600070205080204" pitchFamily="50" charset="-128"/>
            </a:rPr>
            <a:t>普通建設費は、令和３年度は林道の保全工事や災害避難施設の建設があったため伸びていますが、類似団体平均は下回っています。</a:t>
          </a:r>
        </a:p>
        <a:p>
          <a:r>
            <a:rPr kumimoji="1" lang="ja-JP" altLang="en-US" sz="1300">
              <a:latin typeface="ＭＳ Ｐゴシック" panose="020B0600070205080204" pitchFamily="50" charset="-128"/>
              <a:ea typeface="ＭＳ Ｐゴシック" panose="020B0600070205080204" pitchFamily="50" charset="-128"/>
            </a:rPr>
            <a:t>扶助費については、令和３年度及び令和４年度は住民税非課税世帯等臨時特別給付金や子育て世帯臨時特別給付金があったため伸びています。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
6,153
596.41
7,901,350
7,707,403
190,141
4,781,090
9,986,688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34671</xdr:rowOff>
    </xdr:from>
    <xdr:to>
      <xdr:col>24</xdr:col>
      <xdr:colOff>63500</xdr:colOff>
      <xdr:row>34</xdr:row>
      <xdr:rowOff>48260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3971"/>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34671</xdr:rowOff>
    </xdr:from>
    <xdr:to>
      <xdr:col>19</xdr:col>
      <xdr:colOff>177800</xdr:colOff>
      <xdr:row>34</xdr:row>
      <xdr:rowOff>40640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397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40640</xdr:rowOff>
    </xdr:from>
    <xdr:to>
      <xdr:col>15</xdr:col>
      <xdr:colOff>50800</xdr:colOff>
      <xdr:row>34</xdr:row>
      <xdr:rowOff>42037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994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42037</xdr:rowOff>
    </xdr:from>
    <xdr:to>
      <xdr:col>10</xdr:col>
      <xdr:colOff>114300</xdr:colOff>
      <xdr:row>34</xdr:row>
      <xdr:rowOff>121666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71337"/>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155321</xdr:rowOff>
    </xdr:from>
    <xdr:to>
      <xdr:col>20</xdr:col>
      <xdr:colOff>38100</xdr:colOff>
      <xdr:row>34</xdr:row>
      <xdr:rowOff>85471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101998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161290</xdr:rowOff>
    </xdr:from>
    <xdr:to>
      <xdr:col>15</xdr:col>
      <xdr:colOff>101600</xdr:colOff>
      <xdr:row>34</xdr:row>
      <xdr:rowOff>91440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107967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162687</xdr:rowOff>
    </xdr:from>
    <xdr:to>
      <xdr:col>10</xdr:col>
      <xdr:colOff>165100</xdr:colOff>
      <xdr:row>34</xdr:row>
      <xdr:rowOff>92837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109364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70866</xdr:rowOff>
    </xdr:from>
    <xdr:to>
      <xdr:col>6</xdr:col>
      <xdr:colOff>38100</xdr:colOff>
      <xdr:row>35</xdr:row>
      <xdr:rowOff>1016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17543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133756</xdr:rowOff>
    </xdr:from>
    <xdr:to>
      <xdr:col>24</xdr:col>
      <xdr:colOff>63500</xdr:colOff>
      <xdr:row>58</xdr:row>
      <xdr:rowOff>67659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6406"/>
          <a:ext cx="838200" cy="1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99896</xdr:rowOff>
    </xdr:from>
    <xdr:to>
      <xdr:col>19</xdr:col>
      <xdr:colOff>177800</xdr:colOff>
      <xdr:row>57</xdr:row>
      <xdr:rowOff>133756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72546"/>
          <a:ext cx="889000" cy="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99896</xdr:rowOff>
    </xdr:from>
    <xdr:to>
      <xdr:col>15</xdr:col>
      <xdr:colOff>50800</xdr:colOff>
      <xdr:row>58</xdr:row>
      <xdr:rowOff>93461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72546"/>
          <a:ext cx="889000" cy="16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93461</xdr:rowOff>
    </xdr:from>
    <xdr:to>
      <xdr:col>10</xdr:col>
      <xdr:colOff>114300</xdr:colOff>
      <xdr:row>58</xdr:row>
      <xdr:rowOff>113359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7561"/>
          <a:ext cx="8890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16859</xdr:rowOff>
    </xdr:from>
    <xdr:to>
      <xdr:col>24</xdr:col>
      <xdr:colOff>114300</xdr:colOff>
      <xdr:row>58</xdr:row>
      <xdr:rowOff>118459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103236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82956</xdr:rowOff>
    </xdr:from>
    <xdr:to>
      <xdr:col>20</xdr:col>
      <xdr:colOff>38100</xdr:colOff>
      <xdr:row>58</xdr:row>
      <xdr:rowOff>13106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4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49096</xdr:rowOff>
    </xdr:from>
    <xdr:to>
      <xdr:col>15</xdr:col>
      <xdr:colOff>101600</xdr:colOff>
      <xdr:row>57</xdr:row>
      <xdr:rowOff>150696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141823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1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42661</xdr:rowOff>
    </xdr:from>
    <xdr:to>
      <xdr:col>10</xdr:col>
      <xdr:colOff>165100</xdr:colOff>
      <xdr:row>58</xdr:row>
      <xdr:rowOff>144261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135388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7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62559</xdr:rowOff>
    </xdr:from>
    <xdr:to>
      <xdr:col>6</xdr:col>
      <xdr:colOff>38100</xdr:colOff>
      <xdr:row>58</xdr:row>
      <xdr:rowOff>164159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155286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34851</xdr:rowOff>
    </xdr:from>
    <xdr:to>
      <xdr:col>24</xdr:col>
      <xdr:colOff>63500</xdr:colOff>
      <xdr:row>74</xdr:row>
      <xdr:rowOff>39226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22151"/>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39226</xdr:rowOff>
    </xdr:from>
    <xdr:to>
      <xdr:col>19</xdr:col>
      <xdr:colOff>177800</xdr:colOff>
      <xdr:row>74</xdr:row>
      <xdr:rowOff>106370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26526"/>
          <a:ext cx="889000" cy="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106370</xdr:rowOff>
    </xdr:from>
    <xdr:to>
      <xdr:col>15</xdr:col>
      <xdr:colOff>50800</xdr:colOff>
      <xdr:row>75</xdr:row>
      <xdr:rowOff>45366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93670"/>
          <a:ext cx="889000" cy="1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45366</xdr:rowOff>
    </xdr:from>
    <xdr:to>
      <xdr:col>10</xdr:col>
      <xdr:colOff>114300</xdr:colOff>
      <xdr:row>75</xdr:row>
      <xdr:rowOff>96664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04116"/>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155501</xdr:rowOff>
    </xdr:from>
    <xdr:to>
      <xdr:col>24</xdr:col>
      <xdr:colOff>114300</xdr:colOff>
      <xdr:row>74</xdr:row>
      <xdr:rowOff>85651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2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159876</xdr:rowOff>
    </xdr:from>
    <xdr:to>
      <xdr:col>20</xdr:col>
      <xdr:colOff>38100</xdr:colOff>
      <xdr:row>74</xdr:row>
      <xdr:rowOff>90026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106553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5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55570</xdr:rowOff>
    </xdr:from>
    <xdr:to>
      <xdr:col>15</xdr:col>
      <xdr:colOff>101600</xdr:colOff>
      <xdr:row>74</xdr:row>
      <xdr:rowOff>157170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1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166016</xdr:rowOff>
    </xdr:from>
    <xdr:to>
      <xdr:col>10</xdr:col>
      <xdr:colOff>165100</xdr:colOff>
      <xdr:row>75</xdr:row>
      <xdr:rowOff>96166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112693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45864</xdr:rowOff>
    </xdr:from>
    <xdr:to>
      <xdr:col>6</xdr:col>
      <xdr:colOff>38100</xdr:colOff>
      <xdr:row>75</xdr:row>
      <xdr:rowOff>147464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163991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7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62739</xdr:rowOff>
    </xdr:from>
    <xdr:to>
      <xdr:col>24</xdr:col>
      <xdr:colOff>63500</xdr:colOff>
      <xdr:row>95</xdr:row>
      <xdr:rowOff>90488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50489"/>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90488</xdr:rowOff>
    </xdr:from>
    <xdr:to>
      <xdr:col>19</xdr:col>
      <xdr:colOff>177800</xdr:colOff>
      <xdr:row>95</xdr:row>
      <xdr:rowOff>101290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78238"/>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101290</xdr:rowOff>
    </xdr:from>
    <xdr:to>
      <xdr:col>15</xdr:col>
      <xdr:colOff>50800</xdr:colOff>
      <xdr:row>95</xdr:row>
      <xdr:rowOff>138361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89040"/>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61478</xdr:rowOff>
    </xdr:from>
    <xdr:to>
      <xdr:col>10</xdr:col>
      <xdr:colOff>114300</xdr:colOff>
      <xdr:row>95</xdr:row>
      <xdr:rowOff>138361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49228"/>
          <a:ext cx="889000" cy="7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11939</xdr:rowOff>
    </xdr:from>
    <xdr:to>
      <xdr:col>24</xdr:col>
      <xdr:colOff>114300</xdr:colOff>
      <xdr:row>95</xdr:row>
      <xdr:rowOff>113539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34816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5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39688</xdr:rowOff>
    </xdr:from>
    <xdr:to>
      <xdr:col>20</xdr:col>
      <xdr:colOff>38100</xdr:colOff>
      <xdr:row>95</xdr:row>
      <xdr:rowOff>141288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157815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0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50490</xdr:rowOff>
    </xdr:from>
    <xdr:to>
      <xdr:col>15</xdr:col>
      <xdr:colOff>101600</xdr:colOff>
      <xdr:row>95</xdr:row>
      <xdr:rowOff>152090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168617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1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87561</xdr:rowOff>
    </xdr:from>
    <xdr:to>
      <xdr:col>10</xdr:col>
      <xdr:colOff>165100</xdr:colOff>
      <xdr:row>96</xdr:row>
      <xdr:rowOff>17711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34238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5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10678</xdr:rowOff>
    </xdr:from>
    <xdr:to>
      <xdr:col>6</xdr:col>
      <xdr:colOff>38100</xdr:colOff>
      <xdr:row>95</xdr:row>
      <xdr:rowOff>112278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128805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07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100512</xdr:rowOff>
    </xdr:from>
    <xdr:to>
      <xdr:col>55</xdr:col>
      <xdr:colOff>0</xdr:colOff>
      <xdr:row>39</xdr:row>
      <xdr:rowOff>41402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15612"/>
          <a:ext cx="8382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41402</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27952"/>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49712</xdr:rowOff>
    </xdr:from>
    <xdr:to>
      <xdr:col>55</xdr:col>
      <xdr:colOff>50800</xdr:colOff>
      <xdr:row>38</xdr:row>
      <xdr:rowOff>151312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72588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1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162052</xdr:rowOff>
    </xdr:from>
    <xdr:to>
      <xdr:col>50</xdr:col>
      <xdr:colOff>165100</xdr:colOff>
      <xdr:row>39</xdr:row>
      <xdr:rowOff>92202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83329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125367</xdr:rowOff>
    </xdr:from>
    <xdr:to>
      <xdr:col>55</xdr:col>
      <xdr:colOff>0</xdr:colOff>
      <xdr:row>58</xdr:row>
      <xdr:rowOff>18333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98017"/>
          <a:ext cx="838200" cy="6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18333</xdr:rowOff>
    </xdr:from>
    <xdr:to>
      <xdr:col>50</xdr:col>
      <xdr:colOff>114300</xdr:colOff>
      <xdr:row>58</xdr:row>
      <xdr:rowOff>42907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6243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42907</xdr:rowOff>
    </xdr:from>
    <xdr:to>
      <xdr:col>45</xdr:col>
      <xdr:colOff>177800</xdr:colOff>
      <xdr:row>58</xdr:row>
      <xdr:rowOff>70702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87007"/>
          <a:ext cx="889000" cy="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53521</xdr:rowOff>
    </xdr:from>
    <xdr:to>
      <xdr:col>41</xdr:col>
      <xdr:colOff>50800</xdr:colOff>
      <xdr:row>58</xdr:row>
      <xdr:rowOff>70702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97621"/>
          <a:ext cx="889000" cy="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74567</xdr:rowOff>
    </xdr:from>
    <xdr:to>
      <xdr:col>55</xdr:col>
      <xdr:colOff>50800</xdr:colOff>
      <xdr:row>58</xdr:row>
      <xdr:rowOff>4717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52994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138983</xdr:rowOff>
    </xdr:from>
    <xdr:to>
      <xdr:col>50</xdr:col>
      <xdr:colOff>165100</xdr:colOff>
      <xdr:row>58</xdr:row>
      <xdr:rowOff>69133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60260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163557</xdr:rowOff>
    </xdr:from>
    <xdr:to>
      <xdr:col>46</xdr:col>
      <xdr:colOff>38100</xdr:colOff>
      <xdr:row>58</xdr:row>
      <xdr:rowOff>93707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84834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19902</xdr:rowOff>
    </xdr:from>
    <xdr:to>
      <xdr:col>41</xdr:col>
      <xdr:colOff>101600</xdr:colOff>
      <xdr:row>58</xdr:row>
      <xdr:rowOff>121502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112629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2721</xdr:rowOff>
    </xdr:from>
    <xdr:to>
      <xdr:col>36</xdr:col>
      <xdr:colOff>165100</xdr:colOff>
      <xdr:row>58</xdr:row>
      <xdr:rowOff>104321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95448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135302</xdr:rowOff>
    </xdr:from>
    <xdr:to>
      <xdr:col>55</xdr:col>
      <xdr:colOff>0</xdr:colOff>
      <xdr:row>76</xdr:row>
      <xdr:rowOff>167855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65502"/>
          <a:ext cx="8382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135302</xdr:rowOff>
    </xdr:from>
    <xdr:to>
      <xdr:col>50</xdr:col>
      <xdr:colOff>114300</xdr:colOff>
      <xdr:row>77</xdr:row>
      <xdr:rowOff>16151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65502"/>
          <a:ext cx="889000" cy="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16151</xdr:rowOff>
    </xdr:from>
    <xdr:to>
      <xdr:col>45</xdr:col>
      <xdr:colOff>177800</xdr:colOff>
      <xdr:row>77</xdr:row>
      <xdr:rowOff>77488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17801"/>
          <a:ext cx="8890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77488</xdr:rowOff>
    </xdr:from>
    <xdr:to>
      <xdr:col>41</xdr:col>
      <xdr:colOff>50800</xdr:colOff>
      <xdr:row>77</xdr:row>
      <xdr:rowOff>87877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79138"/>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117055</xdr:rowOff>
    </xdr:from>
    <xdr:to>
      <xdr:col>55</xdr:col>
      <xdr:colOff>50800</xdr:colOff>
      <xdr:row>77</xdr:row>
      <xdr:rowOff>47205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139932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84502</xdr:rowOff>
    </xdr:from>
    <xdr:to>
      <xdr:col>50</xdr:col>
      <xdr:colOff>165100</xdr:colOff>
      <xdr:row>77</xdr:row>
      <xdr:rowOff>14652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31179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136801</xdr:rowOff>
    </xdr:from>
    <xdr:to>
      <xdr:col>46</xdr:col>
      <xdr:colOff>38100</xdr:colOff>
      <xdr:row>77</xdr:row>
      <xdr:rowOff>66951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83478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26688</xdr:rowOff>
    </xdr:from>
    <xdr:to>
      <xdr:col>41</xdr:col>
      <xdr:colOff>101600</xdr:colOff>
      <xdr:row>77</xdr:row>
      <xdr:rowOff>128288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144815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0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37077</xdr:rowOff>
    </xdr:from>
    <xdr:to>
      <xdr:col>36</xdr:col>
      <xdr:colOff>165100</xdr:colOff>
      <xdr:row>77</xdr:row>
      <xdr:rowOff>138677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155204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81338</xdr:rowOff>
    </xdr:from>
    <xdr:to>
      <xdr:col>55</xdr:col>
      <xdr:colOff>0</xdr:colOff>
      <xdr:row>94</xdr:row>
      <xdr:rowOff>141887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97638"/>
          <a:ext cx="838200" cy="6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141887</xdr:rowOff>
    </xdr:from>
    <xdr:to>
      <xdr:col>50</xdr:col>
      <xdr:colOff>114300</xdr:colOff>
      <xdr:row>95</xdr:row>
      <xdr:rowOff>111598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58187"/>
          <a:ext cx="889000" cy="1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104595</xdr:rowOff>
    </xdr:from>
    <xdr:to>
      <xdr:col>45</xdr:col>
      <xdr:colOff>177800</xdr:colOff>
      <xdr:row>95</xdr:row>
      <xdr:rowOff>111598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92345"/>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104595</xdr:rowOff>
    </xdr:from>
    <xdr:to>
      <xdr:col>41</xdr:col>
      <xdr:colOff>50800</xdr:colOff>
      <xdr:row>96</xdr:row>
      <xdr:rowOff>17613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92345"/>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30538</xdr:rowOff>
    </xdr:from>
    <xdr:to>
      <xdr:col>55</xdr:col>
      <xdr:colOff>50800</xdr:colOff>
      <xdr:row>94</xdr:row>
      <xdr:rowOff>132138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53415</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9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91087</xdr:rowOff>
    </xdr:from>
    <xdr:to>
      <xdr:col>50</xdr:col>
      <xdr:colOff>165100</xdr:colOff>
      <xdr:row>95</xdr:row>
      <xdr:rowOff>21237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37764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98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60798</xdr:rowOff>
    </xdr:from>
    <xdr:to>
      <xdr:col>46</xdr:col>
      <xdr:colOff>38100</xdr:colOff>
      <xdr:row>95</xdr:row>
      <xdr:rowOff>162398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7475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2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53795</xdr:rowOff>
    </xdr:from>
    <xdr:to>
      <xdr:col>41</xdr:col>
      <xdr:colOff>101600</xdr:colOff>
      <xdr:row>95</xdr:row>
      <xdr:rowOff>155395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472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1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138263</xdr:rowOff>
    </xdr:from>
    <xdr:to>
      <xdr:col>36</xdr:col>
      <xdr:colOff>165100</xdr:colOff>
      <xdr:row>96</xdr:row>
      <xdr:rowOff>68413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2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84940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23277</xdr:rowOff>
    </xdr:from>
    <xdr:to>
      <xdr:col>85</xdr:col>
      <xdr:colOff>127000</xdr:colOff>
      <xdr:row>37</xdr:row>
      <xdr:rowOff>100446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24027"/>
          <a:ext cx="838200" cy="4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63952</xdr:rowOff>
    </xdr:from>
    <xdr:to>
      <xdr:col>81</xdr:col>
      <xdr:colOff>50800</xdr:colOff>
      <xdr:row>37</xdr:row>
      <xdr:rowOff>100446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07602"/>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63952</xdr:rowOff>
    </xdr:from>
    <xdr:to>
      <xdr:col>76</xdr:col>
      <xdr:colOff>114300</xdr:colOff>
      <xdr:row>37</xdr:row>
      <xdr:rowOff>108382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07602"/>
          <a:ext cx="8890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108382</xdr:rowOff>
    </xdr:from>
    <xdr:to>
      <xdr:col>71</xdr:col>
      <xdr:colOff>177800</xdr:colOff>
      <xdr:row>37</xdr:row>
      <xdr:rowOff>171279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52032"/>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143927</xdr:rowOff>
    </xdr:from>
    <xdr:to>
      <xdr:col>85</xdr:col>
      <xdr:colOff>177800</xdr:colOff>
      <xdr:row>35</xdr:row>
      <xdr:rowOff>74077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166804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49646</xdr:rowOff>
    </xdr:from>
    <xdr:to>
      <xdr:col>81</xdr:col>
      <xdr:colOff>101600</xdr:colOff>
      <xdr:row>37</xdr:row>
      <xdr:rowOff>151246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142373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13152</xdr:rowOff>
    </xdr:from>
    <xdr:to>
      <xdr:col>76</xdr:col>
      <xdr:colOff>165100</xdr:colOff>
      <xdr:row>37</xdr:row>
      <xdr:rowOff>114752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105879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57582</xdr:rowOff>
    </xdr:from>
    <xdr:to>
      <xdr:col>72</xdr:col>
      <xdr:colOff>38100</xdr:colOff>
      <xdr:row>37</xdr:row>
      <xdr:rowOff>159182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150309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120479</xdr:rowOff>
    </xdr:from>
    <xdr:to>
      <xdr:col>67</xdr:col>
      <xdr:colOff>101600</xdr:colOff>
      <xdr:row>38</xdr:row>
      <xdr:rowOff>50629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41756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136421</xdr:rowOff>
    </xdr:from>
    <xdr:to>
      <xdr:col>85</xdr:col>
      <xdr:colOff>127000</xdr:colOff>
      <xdr:row>57</xdr:row>
      <xdr:rowOff>147750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09071"/>
          <a:ext cx="8382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131490</xdr:rowOff>
    </xdr:from>
    <xdr:to>
      <xdr:col>81</xdr:col>
      <xdr:colOff>50800</xdr:colOff>
      <xdr:row>57</xdr:row>
      <xdr:rowOff>147750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04140"/>
          <a:ext cx="889000" cy="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131490</xdr:rowOff>
    </xdr:from>
    <xdr:to>
      <xdr:col>76</xdr:col>
      <xdr:colOff>114300</xdr:colOff>
      <xdr:row>57</xdr:row>
      <xdr:rowOff>140722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04140"/>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65905</xdr:rowOff>
    </xdr:from>
    <xdr:to>
      <xdr:col>71</xdr:col>
      <xdr:colOff>177800</xdr:colOff>
      <xdr:row>57</xdr:row>
      <xdr:rowOff>140722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67105"/>
          <a:ext cx="889000" cy="2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85621</xdr:rowOff>
    </xdr:from>
    <xdr:to>
      <xdr:col>85</xdr:col>
      <xdr:colOff>177800</xdr:colOff>
      <xdr:row>58</xdr:row>
      <xdr:rowOff>15771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64048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96950</xdr:rowOff>
    </xdr:from>
    <xdr:to>
      <xdr:col>81</xdr:col>
      <xdr:colOff>101600</xdr:colOff>
      <xdr:row>58</xdr:row>
      <xdr:rowOff>27100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18227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6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80690</xdr:rowOff>
    </xdr:from>
    <xdr:to>
      <xdr:col>76</xdr:col>
      <xdr:colOff>165100</xdr:colOff>
      <xdr:row>58</xdr:row>
      <xdr:rowOff>10840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89922</xdr:rowOff>
    </xdr:from>
    <xdr:to>
      <xdr:col>72</xdr:col>
      <xdr:colOff>38100</xdr:colOff>
      <xdr:row>58</xdr:row>
      <xdr:rowOff>20072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15105</xdr:rowOff>
    </xdr:from>
    <xdr:to>
      <xdr:col>67</xdr:col>
      <xdr:colOff>101600</xdr:colOff>
      <xdr:row>56</xdr:row>
      <xdr:rowOff>116705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133232</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39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85629</xdr:rowOff>
    </xdr:from>
    <xdr:to>
      <xdr:col>85</xdr:col>
      <xdr:colOff>127000</xdr:colOff>
      <xdr:row>94</xdr:row>
      <xdr:rowOff>143869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201929"/>
          <a:ext cx="8382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141525</xdr:rowOff>
    </xdr:from>
    <xdr:to>
      <xdr:col>81</xdr:col>
      <xdr:colOff>50800</xdr:colOff>
      <xdr:row>94</xdr:row>
      <xdr:rowOff>143869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257825"/>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141525</xdr:rowOff>
    </xdr:from>
    <xdr:to>
      <xdr:col>76</xdr:col>
      <xdr:colOff>114300</xdr:colOff>
      <xdr:row>95</xdr:row>
      <xdr:rowOff>2978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57825"/>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2978</xdr:rowOff>
    </xdr:from>
    <xdr:to>
      <xdr:col>71</xdr:col>
      <xdr:colOff>177800</xdr:colOff>
      <xdr:row>95</xdr:row>
      <xdr:rowOff>27842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90728"/>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34829</xdr:rowOff>
    </xdr:from>
    <xdr:to>
      <xdr:col>85</xdr:col>
      <xdr:colOff>177800</xdr:colOff>
      <xdr:row>94</xdr:row>
      <xdr:rowOff>136429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57706</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0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93069</xdr:rowOff>
    </xdr:from>
    <xdr:to>
      <xdr:col>81</xdr:col>
      <xdr:colOff>101600</xdr:colOff>
      <xdr:row>95</xdr:row>
      <xdr:rowOff>23219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39746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98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90725</xdr:rowOff>
    </xdr:from>
    <xdr:to>
      <xdr:col>76</xdr:col>
      <xdr:colOff>165100</xdr:colOff>
      <xdr:row>95</xdr:row>
      <xdr:rowOff>20875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37402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9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123628</xdr:rowOff>
    </xdr:from>
    <xdr:to>
      <xdr:col>72</xdr:col>
      <xdr:colOff>38100</xdr:colOff>
      <xdr:row>95</xdr:row>
      <xdr:rowOff>53778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70305</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01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148492</xdr:rowOff>
    </xdr:from>
    <xdr:to>
      <xdr:col>67</xdr:col>
      <xdr:colOff>101600</xdr:colOff>
      <xdr:row>95</xdr:row>
      <xdr:rowOff>78642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95169</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04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272,933</a:t>
          </a:r>
          <a:r>
            <a:rPr kumimoji="1" lang="ja-JP" altLang="en-US" sz="1300">
              <a:latin typeface="ＭＳ Ｐゴシック" panose="020B0600070205080204" pitchFamily="50" charset="-128"/>
              <a:ea typeface="ＭＳ Ｐゴシック" panose="020B0600070205080204" pitchFamily="50" charset="-128"/>
            </a:rPr>
            <a:t>円となっています。決算額全体でみると、民生費のうち老人福祉費に要する経費が多く、次に社会福祉費、児童福祉費の順となってます。</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68,842</a:t>
          </a:r>
          <a:r>
            <a:rPr kumimoji="1" lang="ja-JP" altLang="en-US" sz="1300">
              <a:latin typeface="ＭＳ Ｐゴシック" panose="020B0600070205080204" pitchFamily="50" charset="-128"/>
              <a:ea typeface="ＭＳ Ｐゴシック" panose="020B0600070205080204" pitchFamily="50" charset="-128"/>
            </a:rPr>
            <a:t>円と類似団体を上回っています。令和３年度は、新型コロナウイルス感染拡大により疲弊した商工業者支援事業を行ったため伸びています。</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157,659</a:t>
          </a:r>
          <a:r>
            <a:rPr kumimoji="1" lang="ja-JP" altLang="en-US" sz="1300">
              <a:latin typeface="ＭＳ Ｐゴシック" panose="020B0600070205080204" pitchFamily="50" charset="-128"/>
              <a:ea typeface="ＭＳ Ｐゴシック" panose="020B0600070205080204" pitchFamily="50" charset="-128"/>
            </a:rPr>
            <a:t>円となっています。他団体にはあまりない港湾費があるため類似団体を上回ってます。</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66,630</a:t>
          </a:r>
          <a:r>
            <a:rPr kumimoji="1" lang="ja-JP" altLang="en-US" sz="1300">
              <a:latin typeface="ＭＳ Ｐゴシック" panose="020B0600070205080204" pitchFamily="50" charset="-128"/>
              <a:ea typeface="ＭＳ Ｐゴシック" panose="020B0600070205080204" pitchFamily="50" charset="-128"/>
            </a:rPr>
            <a:t>円となっています。令和４年度は消防自動車の更新があったため類似団体を上回ってます。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実質収支額は、前年度と比較してほぼ横ばいととなっています。財政調整基金残高についてもほぼ同額で推移しています。</a:t>
          </a:r>
        </a:p>
        <a:p>
          <a:r>
            <a:rPr kumimoji="1" lang="ja-JP" altLang="en-US" sz="1400">
              <a:latin typeface="ＭＳ ゴシック" pitchFamily="49" charset="-128"/>
              <a:ea typeface="ＭＳ ゴシック" pitchFamily="49" charset="-128"/>
            </a:rPr>
            <a:t>　財政調整基金の残高は、近年増加している自然災害時に備えられるよう、地方税収の約７割ではあるが、前年度とほぼ同額を維持しています。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年度決算では国民健康保険病院事業会計で資金不足が生じ、赤字となっていましたが、平成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年度では赤字が解消されました。令和元年度から地方独立行政法人化し、経営改善を図っています。</a:t>
          </a:r>
        </a:p>
        <a:p>
          <a:r>
            <a:rPr kumimoji="1" lang="ja-JP" altLang="en-US" sz="1400">
              <a:latin typeface="ＭＳ ゴシック" pitchFamily="49" charset="-128"/>
              <a:ea typeface="ＭＳ ゴシック" pitchFamily="49" charset="-128"/>
            </a:rPr>
            <a:t>　それ以外の会計は引き続き黒字の状態となっています。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％に達しましたが、これまでの事業の平準化、地方債借入の抑制に努めてきた結果、改善してきていました。</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年度からは、満期一括償還地方債に係る年度割相当額が減少し、元利償還金等と算入公債費が減少したものであります。</a:t>
          </a: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年度借換債の満期一括償還がはじまり減債基金積立不足算定額が算出されています。引き続き減債基金への積立てを行い、改善に努めます。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北海道広尾町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将来負担比率の状況は、平成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111.1</a:t>
          </a:r>
          <a:r>
            <a:rPr kumimoji="1" lang="ja-JP" altLang="en-US" sz="1400">
              <a:latin typeface="ＭＳ ゴシック" pitchFamily="49" charset="-128"/>
              <a:ea typeface="ＭＳ ゴシック" pitchFamily="49" charset="-128"/>
            </a:rPr>
            <a:t>％であったものが、令和４年度には</a:t>
          </a:r>
          <a:r>
            <a:rPr kumimoji="1" lang="en-US" altLang="ja-JP" sz="1400">
              <a:latin typeface="ＭＳ ゴシック" pitchFamily="49" charset="-128"/>
              <a:ea typeface="ＭＳ ゴシック" pitchFamily="49" charset="-128"/>
            </a:rPr>
            <a:t>25.4</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85.7</a:t>
          </a:r>
          <a:r>
            <a:rPr kumimoji="1" lang="ja-JP" altLang="en-US" sz="1400">
              <a:latin typeface="ＭＳ ゴシック" pitchFamily="49" charset="-128"/>
              <a:ea typeface="ＭＳ ゴシック" pitchFamily="49" charset="-128"/>
            </a:rPr>
            <a:t>ポイント減少しています。</a:t>
          </a:r>
        </a:p>
        <a:p>
          <a:r>
            <a:rPr kumimoji="1" lang="ja-JP" altLang="en-US" sz="1400">
              <a:latin typeface="ＭＳ ゴシック" pitchFamily="49" charset="-128"/>
              <a:ea typeface="ＭＳ ゴシック" pitchFamily="49" charset="-128"/>
            </a:rPr>
            <a:t>　左表の将来負担額（Ａ）を見ると、一般会計等に係る地方債の現在高は、令和４年度は平成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2,628</a:t>
          </a:r>
          <a:r>
            <a:rPr kumimoji="1" lang="ja-JP" altLang="en-US" sz="1400">
              <a:latin typeface="ＭＳ ゴシック" pitchFamily="49" charset="-128"/>
              <a:ea typeface="ＭＳ ゴシック" pitchFamily="49" charset="-128"/>
            </a:rPr>
            <a:t>百万円の減となっています。</a:t>
          </a:r>
        </a:p>
        <a:p>
          <a:r>
            <a:rPr kumimoji="1" lang="ja-JP" altLang="en-US" sz="1400">
              <a:latin typeface="ＭＳ ゴシック" pitchFamily="49" charset="-128"/>
              <a:ea typeface="ＭＳ ゴシック" pitchFamily="49" charset="-128"/>
            </a:rPr>
            <a:t>　基準財政需要額算入見込額でありますが、地方債残高が年々減少していることから算入額も減少しています。</a:t>
          </a:r>
        </a:p>
        <a:p>
          <a:r>
            <a:rPr kumimoji="1" lang="ja-JP" altLang="en-US" sz="1400">
              <a:latin typeface="ＭＳ ゴシック" pitchFamily="49" charset="-128"/>
              <a:ea typeface="ＭＳ ゴシック" pitchFamily="49" charset="-128"/>
            </a:rPr>
            <a:t>　引き続き地方債残高を縮小させ、健全な財政運営を目指します。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北海道広尾町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ふるさと納税寄附金は全額基金に積立をし、翌年度以降に取崩し、事業に充当している。各年度の寄附額や取崩額にばらつきがあるため基金残高は若干増減しています。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年度に借り換えを行った港湾債の償還が平成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あり、その償還財源確保のため、減債基金への積立を優先していて残高が微増しています。さらに令和４年度及び令和５年度において、後年の臨時財政対策債の償還財源が普通交付税として交付され積み立てたため、減債基金残高が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借換債の償還が終了する令和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年度までは、減債基金残高は減少傾向になる見込みです。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農山漁村ふるさと事業基金：農山漁村地域の活性化を図ることを目的とし、農林漁業の振興をはじめ、自主的・主体的な地域づくりの推進に要する事業の経費の財源とするものです。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まちづくり基金：個性的で魅力的な特色あるまちづくりに要する経費の財源とするものです。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農山漁村ふるさと事業基金：立木の売り払い収入について、町有林整備事業に充当し、余剰分を基金に積み立てています。後年次の町有林整備事業の財源とするため、基金残高が増えています。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まちづくり基金：ふるさと納税で受けた寄附を基金に積立て、後年次の事業に活用するために取り崩しを行っているため、増減しています。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農山漁村ふるさと事業基金：大規模な町有林整備事業をおこなう際に財源とします。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年度から取り崩して、寄附者の意向に沿う事業に充当しています。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利息分の積立てしか行っていないため、増減はほとんどありません。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財政状況に応じて、積立て及び取崩しを行います。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年度に借り換えを行った港湾債の償還が平成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あり、その償還財源とするために減債基金から取崩を行っているため、残高は減少傾向にあります。さらに令和４年度及び令和５年度において、後年の臨時財政対策債の償還財源が普通交付税として交付され積み立てたため、減債基金残高が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借換債の償還が終了する令和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年度までは、基金残高は減少傾向になる見込みです。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EA26D55-BDB3-45D0-B06B-3995FEDDC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3E54D3B-67BD-4B7D-BF7B-C91F584AE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716B0D3-190F-4CED-B3E8-83627C8D557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2FD5E15-7715-4868-B145-EC770B80B91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F53D6A3-1D96-434E-BE4B-BCF533F5D8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C013C03-DE71-4B5C-84C2-C9369A046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8898F1-8FE4-4B5F-AA2A-557A05AA885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FC2B82-1132-43CB-A115-7181A321BA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D20B1E3-942F-42DE-BF0D-B3CB6496405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C61E4EA-DB2C-4F0D-8465-BDE01FDD27E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2AF21C1-BF75-41D7-84E2-6273C35B666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9FF0B07-3A65-4871-836C-E10DDAF2A1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
6,153
596.41
7,901,350
7,707,403
190,141
4,781,090
9,986,688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353A62-A230-4ACB-BE52-E5150FC957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0FAF772-2AA7-43DD-876C-82D6A03284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A184D13-C095-4759-BC47-D1120D2290E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C1D922F-4F7C-4E3D-A2A5-2A329FCB5C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ED98698-0F62-4563-B896-84C1173720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F436117-8BE0-45BD-BA85-BC750486D3E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48D34D0-13D5-47EC-A9B7-ADAA02F8C1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F1867E-4B64-4E02-B52F-4F5A9553D5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15D565-5AAE-4CD1-94CF-FDE4E29899E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F2A165D-FD8A-4711-885A-D651E58FAB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06925E-C8C3-4D2B-9BF4-27AC386A9A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416ACC8-19EB-4295-8144-8BB76FF9BBB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78C76D3-66B5-4B6C-9B90-FF847E958D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C0DBF10-9C1C-4EC6-88B8-8A5F7FAE6A9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75DFFE4-4703-4904-9C78-BA5FF50FE8B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305B9A2-633C-4806-9C10-BD9DACD10D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E1004F8-E451-4E72-9A8D-D109C280C40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A17CC02-44D8-4BE5-8E48-1B5CE4BCA65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BDE2903-11D1-4CBE-AD09-48A48B78DEF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FAFCE23-5CC8-406F-AA98-D3BE1A6C09F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5F1DA1E-4EA4-44FF-B914-C10BD33C809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3B167E4-7B29-4754-AA61-65D1E03595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1BF1923-FC2A-4106-A494-F4A61DB75C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51AF70F-B437-425F-AD4D-A2B8CAC39B9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DFA9EE0-EEF1-4009-B0FC-A77D9770A96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FACE4AC-AFA0-4B64-BD9A-5F5DB0BEAF1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85BD7BB-4D69-483D-9B29-70FCAF87448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23FB730-366C-499F-BEDC-A03A5165294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AFA3977-C3C4-4727-A787-740866CFF3A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E94BE9D-3834-44DD-A8B4-4EE12643DE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80D5833-6F25-4C7F-A448-8136BE10DA2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62EBAD3-2E41-4958-BB36-1B5E8CE81DC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330159F-05F4-4C9E-AC87-6DAB17AD5C4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AFBA265-F649-4FEB-B483-17F856D074B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ABE01B2-65C5-4381-B2FC-603B55397E6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公営住宅の統廃合事業により、有形固定資産減価償却率は、類似団体平均より低くなっていますが、引き続き公共施設等総合管理計画を踏まえ、適切な施設のマネジメントを推進していきます。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D31B247-A3CB-4206-98FF-F3AAF946541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4122713-53DE-45BD-828C-950B505C22F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4A3C3A4-AEDF-4B2A-877E-7F33C74960F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B5F565D-CF60-4808-8E77-7BC6F997A36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36AF32B-778A-4F85-94D7-D5B7CB73C0C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34A4836-1FFD-499C-BD67-2D5AC257B06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4206F90-431E-472F-8775-2F875EEC37E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1930120-4D4E-42AE-99B8-BFE74C1EA6B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A202367-CD54-4AB2-84E8-40DCB0C77E5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D8BBD95-1930-452A-9335-DA3BEC3E999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E434BD6-09FD-49F8-8806-EF38C26FFCB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8347D13-E80D-4F07-BD51-13BFEE12121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F7D9603-403B-4CE0-9550-1D69122F13A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5D78D2C-9017-4B28-9AD9-5AE1C9B9D3A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7D3CC16-89DB-4963-9ED7-A97AED8C0AA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D6CDFAE-1A8A-4141-8BDD-E93F286CF3A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2CD5A223-1C9B-4662-8CF9-2C1DEA4CC005}"/>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CABDAE33-8B17-4F27-9DC7-A3A51CBD50F2}"/>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97C95C89-D22D-4F75-B484-059BFC7A77CF}"/>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83476A94-5A21-4384-8B08-E5EB24E0E012}"/>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CA6CFAC5-9ED4-4DCD-8FE4-3F93264E98CE}"/>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0" name="有形固定資産減価償却率平均値テキスト">
          <a:extLst>
            <a:ext uri="{FF2B5EF4-FFF2-40B4-BE49-F238E27FC236}">
              <a16:creationId xmlns:a16="http://schemas.microsoft.com/office/drawing/2014/main" id="{99CCC091-52E9-45CB-AC2D-0C7CA63CF047}"/>
            </a:ext>
          </a:extLst>
        </xdr:cNvPr>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F1440705-C0A9-4F6B-8DC7-73CD6F38D49B}"/>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14011D41-2DEC-4E4D-86F8-B65B94AF9140}"/>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BA29C5FA-CFF0-4719-A151-327CC0CFA4A4}"/>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02AA6B8D-8142-4CED-8A66-A17AF301EDB6}"/>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3C7DB257-EC33-41CD-8052-EC9EA4F4F8BC}"/>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3A05DF0-40EF-4B5C-9B2F-AEE2BD1C71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9C5B35E-108A-4A89-BFD5-FAF66953797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156DCA-03C6-4C35-BB0F-A007A6D192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9748AE4-55AE-4DDF-81A1-EA47F3B5B7D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5A2B112-1644-426D-9573-665CD4FF40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81" name="楕円 80">
          <a:extLst>
            <a:ext uri="{FF2B5EF4-FFF2-40B4-BE49-F238E27FC236}">
              <a16:creationId xmlns:a16="http://schemas.microsoft.com/office/drawing/2014/main" id="{67AEE602-5134-493E-B5D6-C6E0FEFEAE58}"/>
            </a:ext>
          </a:extLst>
        </xdr:cNvPr>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107332</xdr:rowOff>
    </xdr:from>
    <xdr:ext cx="405111" cy="259045"/>
    <xdr:sp macro="" textlink="">
      <xdr:nvSpPr>
        <xdr:cNvPr id="82" name="有形固定資産減価償却率該当値テキスト">
          <a:extLst>
            <a:ext uri="{FF2B5EF4-FFF2-40B4-BE49-F238E27FC236}">
              <a16:creationId xmlns:a16="http://schemas.microsoft.com/office/drawing/2014/main" id="{DECFA34E-9C24-4F05-BF94-BFF9D75569BB}"/>
            </a:ext>
          </a:extLst>
        </xdr:cNvPr>
        <xdr:cNvSpPr txBox="1"/>
      </xdr:nvSpPr>
      <xdr:spPr>
        <a:xfrm>
          <a:off x="4813300"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156422</xdr:rowOff>
    </xdr:from>
    <xdr:to>
      <xdr:col>19</xdr:col>
      <xdr:colOff>187325</xdr:colOff>
      <xdr:row>28</xdr:row>
      <xdr:rowOff>86572</xdr:rowOff>
    </xdr:to>
    <xdr:sp macro="" textlink="">
      <xdr:nvSpPr>
        <xdr:cNvPr id="83" name="楕円 82">
          <a:extLst>
            <a:ext uri="{FF2B5EF4-FFF2-40B4-BE49-F238E27FC236}">
              <a16:creationId xmlns:a16="http://schemas.microsoft.com/office/drawing/2014/main" id="{3B821F7A-CE08-4A81-9B72-847F71AFA0E0}"/>
            </a:ext>
          </a:extLst>
        </xdr:cNvPr>
        <xdr:cNvSpPr/>
      </xdr:nvSpPr>
      <xdr:spPr>
        <a:xfrm>
          <a:off x="40005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28</xdr:row>
      <xdr:rowOff>35772</xdr:rowOff>
    </xdr:to>
    <xdr:cxnSp macro="">
      <xdr:nvCxnSpPr>
        <xdr:cNvPr id="84" name="直線コネクタ 83">
          <a:extLst>
            <a:ext uri="{FF2B5EF4-FFF2-40B4-BE49-F238E27FC236}">
              <a16:creationId xmlns:a16="http://schemas.microsoft.com/office/drawing/2014/main" id="{70F9CC4E-64E0-4BDF-8692-B4C4B10F25F1}"/>
            </a:ext>
          </a:extLst>
        </xdr:cNvPr>
        <xdr:cNvCxnSpPr/>
      </xdr:nvCxnSpPr>
      <xdr:spPr>
        <a:xfrm flipV="1">
          <a:off x="4051300" y="5535930"/>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95250</xdr:rowOff>
    </xdr:from>
    <xdr:to>
      <xdr:col>15</xdr:col>
      <xdr:colOff>187325</xdr:colOff>
      <xdr:row>28</xdr:row>
      <xdr:rowOff>25400</xdr:rowOff>
    </xdr:to>
    <xdr:sp macro="" textlink="">
      <xdr:nvSpPr>
        <xdr:cNvPr id="85" name="楕円 84">
          <a:extLst>
            <a:ext uri="{FF2B5EF4-FFF2-40B4-BE49-F238E27FC236}">
              <a16:creationId xmlns:a16="http://schemas.microsoft.com/office/drawing/2014/main" id="{0B23E343-5013-4A9F-A47A-4A3843B04C47}"/>
            </a:ext>
          </a:extLst>
        </xdr:cNvPr>
        <xdr:cNvSpPr/>
      </xdr:nvSpPr>
      <xdr:spPr>
        <a:xfrm>
          <a:off x="3238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146050</xdr:rowOff>
    </xdr:from>
    <xdr:to>
      <xdr:col>19</xdr:col>
      <xdr:colOff>136525</xdr:colOff>
      <xdr:row>28</xdr:row>
      <xdr:rowOff>35772</xdr:rowOff>
    </xdr:to>
    <xdr:cxnSp macro="">
      <xdr:nvCxnSpPr>
        <xdr:cNvPr id="86" name="直線コネクタ 85">
          <a:extLst>
            <a:ext uri="{FF2B5EF4-FFF2-40B4-BE49-F238E27FC236}">
              <a16:creationId xmlns:a16="http://schemas.microsoft.com/office/drawing/2014/main" id="{2399F209-473C-461A-B5BB-9E39ACB9380D}"/>
            </a:ext>
          </a:extLst>
        </xdr:cNvPr>
        <xdr:cNvCxnSpPr/>
      </xdr:nvCxnSpPr>
      <xdr:spPr>
        <a:xfrm>
          <a:off x="3289300" y="554672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26882</xdr:rowOff>
    </xdr:from>
    <xdr:to>
      <xdr:col>11</xdr:col>
      <xdr:colOff>187325</xdr:colOff>
      <xdr:row>27</xdr:row>
      <xdr:rowOff>128482</xdr:rowOff>
    </xdr:to>
    <xdr:sp macro="" textlink="">
      <xdr:nvSpPr>
        <xdr:cNvPr id="87" name="楕円 86">
          <a:extLst>
            <a:ext uri="{FF2B5EF4-FFF2-40B4-BE49-F238E27FC236}">
              <a16:creationId xmlns:a16="http://schemas.microsoft.com/office/drawing/2014/main" id="{0B4C5A46-88F5-4C5B-8625-809541AF025C}"/>
            </a:ext>
          </a:extLst>
        </xdr:cNvPr>
        <xdr:cNvSpPr/>
      </xdr:nvSpPr>
      <xdr:spPr>
        <a:xfrm>
          <a:off x="2476500" y="5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77682</xdr:rowOff>
    </xdr:from>
    <xdr:to>
      <xdr:col>15</xdr:col>
      <xdr:colOff>136525</xdr:colOff>
      <xdr:row>27</xdr:row>
      <xdr:rowOff>146050</xdr:rowOff>
    </xdr:to>
    <xdr:cxnSp macro="">
      <xdr:nvCxnSpPr>
        <xdr:cNvPr id="88" name="直線コネクタ 87">
          <a:extLst>
            <a:ext uri="{FF2B5EF4-FFF2-40B4-BE49-F238E27FC236}">
              <a16:creationId xmlns:a16="http://schemas.microsoft.com/office/drawing/2014/main" id="{13D4670D-1424-4652-9851-C383D403D91C}"/>
            </a:ext>
          </a:extLst>
        </xdr:cNvPr>
        <xdr:cNvCxnSpPr/>
      </xdr:nvCxnSpPr>
      <xdr:spPr>
        <a:xfrm>
          <a:off x="2527300" y="547835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55668</xdr:rowOff>
    </xdr:from>
    <xdr:to>
      <xdr:col>7</xdr:col>
      <xdr:colOff>187325</xdr:colOff>
      <xdr:row>27</xdr:row>
      <xdr:rowOff>157268</xdr:rowOff>
    </xdr:to>
    <xdr:sp macro="" textlink="">
      <xdr:nvSpPr>
        <xdr:cNvPr id="89" name="楕円 88">
          <a:extLst>
            <a:ext uri="{FF2B5EF4-FFF2-40B4-BE49-F238E27FC236}">
              <a16:creationId xmlns:a16="http://schemas.microsoft.com/office/drawing/2014/main" id="{2DF12790-28C7-41C3-A0EA-ADF1C5702748}"/>
            </a:ext>
          </a:extLst>
        </xdr:cNvPr>
        <xdr:cNvSpPr/>
      </xdr:nvSpPr>
      <xdr:spPr>
        <a:xfrm>
          <a:off x="1714500" y="5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77682</xdr:rowOff>
    </xdr:from>
    <xdr:to>
      <xdr:col>11</xdr:col>
      <xdr:colOff>136525</xdr:colOff>
      <xdr:row>27</xdr:row>
      <xdr:rowOff>106468</xdr:rowOff>
    </xdr:to>
    <xdr:cxnSp macro="">
      <xdr:nvCxnSpPr>
        <xdr:cNvPr id="90" name="直線コネクタ 89">
          <a:extLst>
            <a:ext uri="{FF2B5EF4-FFF2-40B4-BE49-F238E27FC236}">
              <a16:creationId xmlns:a16="http://schemas.microsoft.com/office/drawing/2014/main" id="{45AA343E-BA89-4812-A49E-EB8C91DA1B99}"/>
            </a:ext>
          </a:extLst>
        </xdr:cNvPr>
        <xdr:cNvCxnSpPr/>
      </xdr:nvCxnSpPr>
      <xdr:spPr>
        <a:xfrm flipV="1">
          <a:off x="1765300" y="547835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1" name="n_1aveValue有形固定資産減価償却率">
          <a:extLst>
            <a:ext uri="{FF2B5EF4-FFF2-40B4-BE49-F238E27FC236}">
              <a16:creationId xmlns:a16="http://schemas.microsoft.com/office/drawing/2014/main" id="{E058DCEF-E179-455C-9EBC-649A5305069D}"/>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92" name="n_2aveValue有形固定資産減価償却率">
          <a:extLst>
            <a:ext uri="{FF2B5EF4-FFF2-40B4-BE49-F238E27FC236}">
              <a16:creationId xmlns:a16="http://schemas.microsoft.com/office/drawing/2014/main" id="{9E0FA9E5-461D-498E-9F0A-82877E75EFC8}"/>
            </a:ext>
          </a:extLst>
        </xdr:cNvPr>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3" name="n_3aveValue有形固定資産減価償却率">
          <a:extLst>
            <a:ext uri="{FF2B5EF4-FFF2-40B4-BE49-F238E27FC236}">
              <a16:creationId xmlns:a16="http://schemas.microsoft.com/office/drawing/2014/main" id="{4ABC4D08-70F9-4092-87A8-83665B39138D}"/>
            </a:ext>
          </a:extLst>
        </xdr:cNvPr>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94" name="n_4aveValue有形固定資産減価償却率">
          <a:extLst>
            <a:ext uri="{FF2B5EF4-FFF2-40B4-BE49-F238E27FC236}">
              <a16:creationId xmlns:a16="http://schemas.microsoft.com/office/drawing/2014/main" id="{CFA890AA-FCCB-40D9-9103-6C2EED86550C}"/>
            </a:ext>
          </a:extLst>
        </xdr:cNvPr>
        <xdr:cNvSpPr txBox="1"/>
      </xdr:nvSpPr>
      <xdr:spPr>
        <a:xfrm>
          <a:off x="156274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103099</xdr:rowOff>
    </xdr:from>
    <xdr:ext cx="405111" cy="259045"/>
    <xdr:sp macro="" textlink="">
      <xdr:nvSpPr>
        <xdr:cNvPr id="95" name="n_1mainValue有形固定資産減価償却率">
          <a:extLst>
            <a:ext uri="{FF2B5EF4-FFF2-40B4-BE49-F238E27FC236}">
              <a16:creationId xmlns:a16="http://schemas.microsoft.com/office/drawing/2014/main" id="{958B03E3-A49D-4B0A-A409-B73FD0CA17CC}"/>
            </a:ext>
          </a:extLst>
        </xdr:cNvPr>
        <xdr:cNvSpPr txBox="1"/>
      </xdr:nvSpPr>
      <xdr:spPr>
        <a:xfrm>
          <a:off x="3836044" y="533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41927</xdr:rowOff>
    </xdr:from>
    <xdr:ext cx="405111" cy="259045"/>
    <xdr:sp macro="" textlink="">
      <xdr:nvSpPr>
        <xdr:cNvPr id="96" name="n_2mainValue有形固定資産減価償却率">
          <a:extLst>
            <a:ext uri="{FF2B5EF4-FFF2-40B4-BE49-F238E27FC236}">
              <a16:creationId xmlns:a16="http://schemas.microsoft.com/office/drawing/2014/main" id="{E8E76287-B21C-4A8E-B603-6A8369232E19}"/>
            </a:ext>
          </a:extLst>
        </xdr:cNvPr>
        <xdr:cNvSpPr txBox="1"/>
      </xdr:nvSpPr>
      <xdr:spPr>
        <a:xfrm>
          <a:off x="30867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145009</xdr:rowOff>
    </xdr:from>
    <xdr:ext cx="405111" cy="259045"/>
    <xdr:sp macro="" textlink="">
      <xdr:nvSpPr>
        <xdr:cNvPr id="97" name="n_3mainValue有形固定資産減価償却率">
          <a:extLst>
            <a:ext uri="{FF2B5EF4-FFF2-40B4-BE49-F238E27FC236}">
              <a16:creationId xmlns:a16="http://schemas.microsoft.com/office/drawing/2014/main" id="{9A062603-1BF1-4C1B-9794-D8FF2A00B342}"/>
            </a:ext>
          </a:extLst>
        </xdr:cNvPr>
        <xdr:cNvSpPr txBox="1"/>
      </xdr:nvSpPr>
      <xdr:spPr>
        <a:xfrm>
          <a:off x="2324744"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2345</xdr:rowOff>
    </xdr:from>
    <xdr:ext cx="405111" cy="259045"/>
    <xdr:sp macro="" textlink="">
      <xdr:nvSpPr>
        <xdr:cNvPr id="98" name="n_4mainValue有形固定資産減価償却率">
          <a:extLst>
            <a:ext uri="{FF2B5EF4-FFF2-40B4-BE49-F238E27FC236}">
              <a16:creationId xmlns:a16="http://schemas.microsoft.com/office/drawing/2014/main" id="{F16944BF-E0A7-4CBC-A794-49ECE1242142}"/>
            </a:ext>
          </a:extLst>
        </xdr:cNvPr>
        <xdr:cNvSpPr txBox="1"/>
      </xdr:nvSpPr>
      <xdr:spPr>
        <a:xfrm>
          <a:off x="1562744"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FBE2F38-9B19-4645-AB1D-DCEC7C879F5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094BA98-BD11-498E-A59E-0A28DE37A3D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A262068-5C1D-4C28-826D-33232B21AE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ACBFC37-1ABB-4AF8-9B59-3AC00171E02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AE9578F-8D5C-48F0-A05A-A9CBC82ACE3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5F92CD6-D166-473C-84F9-E8C0632A5CA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63AE806-77E6-4FCF-916C-BC6C641E43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A880C35-A259-4AC5-B7DA-8E059F5D328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F730C9B-4E46-4564-87B5-B3D19230E65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0B2AE85-E3BD-4443-B4DA-1F4F604F367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67B6E30-8D60-49DD-AE43-095B13423D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FEA83D7-7559-4B94-88C2-3F43402EFC8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C66F9F1-5337-4E8D-B8A3-9F577800369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地方債の新規発行を抑制することで、地方債残高については減少していますが、類似団体と比較すると多いため、債務償還比率が大きくなっています。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6552263-4312-47EA-97DE-9511ED89A3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6D2FF1D-2BA5-41EE-BA0A-38E5D94CFE2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B4B7BF5-2DCA-46E8-BF7A-D03D751EF45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57B60DA-E712-49BB-A959-3D37CF31BD5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C68F8C1-E65E-4AF4-B99C-EF6858129B0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C0B0888-0D5A-4B2C-ABFE-A0526E90D7C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83AF8CA-A23B-4D95-B361-C04B2C07016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ABEF67B-9E03-4B4A-B9D6-05059A248D7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2890A85-8FA5-4587-ABD4-3EF7F952456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5225A2D8-37D4-4F79-BEE5-24AD769CFD6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B68A112-BBF3-43FE-B7B9-FC9C2CB917D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048C780-CE71-4C3E-8B93-08458AD6917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573857D-08B8-4505-AC20-49ED1D1B16A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3AA2906-64F2-49E9-ABE1-0B09A0EEDAB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3C42C7A-60DE-4BAA-AEC2-D10199AB3D8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77806FF-6773-44EE-A1FA-258052AAAE7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66EAC92-7EE3-47A8-9FF6-B7F9AFAAED3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D2F3E5C7-41FF-4D44-B53F-43BA12121D59}"/>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147E0E37-6B1B-4CDB-AD60-7F5F414AB1CE}"/>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8C9BE2C9-14A0-43D0-9FCC-DA4350BACA91}"/>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B0CD843B-0303-436D-8DA9-9E58D8E80FA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BBAF9785-9684-431B-B395-EF5BED1E6E6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F947C8B1-CF6B-42CC-901A-0E787D0C43B7}"/>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317931CC-1546-4D3C-9776-C5DC8DFECEBC}"/>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C493D60B-6520-4955-B777-09F3AE989F6B}"/>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19C830F4-E380-4EA0-B04A-0D559CC2DD9B}"/>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a:extLst>
            <a:ext uri="{FF2B5EF4-FFF2-40B4-BE49-F238E27FC236}">
              <a16:creationId xmlns:a16="http://schemas.microsoft.com/office/drawing/2014/main" id="{CA1AC0F0-F52C-4960-B1C6-B118FEB8C54B}"/>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a:extLst>
            <a:ext uri="{FF2B5EF4-FFF2-40B4-BE49-F238E27FC236}">
              <a16:creationId xmlns:a16="http://schemas.microsoft.com/office/drawing/2014/main" id="{2AF28D98-A317-4AB7-AC51-C1A1F4EFF930}"/>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ECAC442-B858-4A58-A124-4C542AA397E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73BFF34-10DC-4041-8566-F49EE558D84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D8365A4-E876-4A86-A142-977AEA6C3D4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7682F8A-496B-453A-B3FD-4686D66433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64A9AC7-619C-4863-972E-2F8B9059958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58465</xdr:rowOff>
    </xdr:from>
    <xdr:to>
      <xdr:col>76</xdr:col>
      <xdr:colOff>73025</xdr:colOff>
      <xdr:row>29</xdr:row>
      <xdr:rowOff>160065</xdr:rowOff>
    </xdr:to>
    <xdr:sp macro="" textlink="">
      <xdr:nvSpPr>
        <xdr:cNvPr id="145" name="楕円 144">
          <a:extLst>
            <a:ext uri="{FF2B5EF4-FFF2-40B4-BE49-F238E27FC236}">
              <a16:creationId xmlns:a16="http://schemas.microsoft.com/office/drawing/2014/main" id="{1EB31FAD-C7C9-43D8-8B2C-E96A572B400E}"/>
            </a:ext>
          </a:extLst>
        </xdr:cNvPr>
        <xdr:cNvSpPr/>
      </xdr:nvSpPr>
      <xdr:spPr>
        <a:xfrm>
          <a:off x="14744700" y="58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36892</xdr:rowOff>
    </xdr:from>
    <xdr:ext cx="469744" cy="259045"/>
    <xdr:sp macro="" textlink="">
      <xdr:nvSpPr>
        <xdr:cNvPr id="146" name="債務償還比率該当値テキスト">
          <a:extLst>
            <a:ext uri="{FF2B5EF4-FFF2-40B4-BE49-F238E27FC236}">
              <a16:creationId xmlns:a16="http://schemas.microsoft.com/office/drawing/2014/main" id="{222A6E08-8450-451B-8F99-9BA50516E8F8}"/>
            </a:ext>
          </a:extLst>
        </xdr:cNvPr>
        <xdr:cNvSpPr txBox="1"/>
      </xdr:nvSpPr>
      <xdr:spPr>
        <a:xfrm>
          <a:off x="14846300" y="578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53376</xdr:rowOff>
    </xdr:from>
    <xdr:to>
      <xdr:col>72</xdr:col>
      <xdr:colOff>123825</xdr:colOff>
      <xdr:row>29</xdr:row>
      <xdr:rowOff>154976</xdr:rowOff>
    </xdr:to>
    <xdr:sp macro="" textlink="">
      <xdr:nvSpPr>
        <xdr:cNvPr id="147" name="楕円 146">
          <a:extLst>
            <a:ext uri="{FF2B5EF4-FFF2-40B4-BE49-F238E27FC236}">
              <a16:creationId xmlns:a16="http://schemas.microsoft.com/office/drawing/2014/main" id="{53BC7550-1CE2-43D3-BD2B-C2E0F45FB5CB}"/>
            </a:ext>
          </a:extLst>
        </xdr:cNvPr>
        <xdr:cNvSpPr/>
      </xdr:nvSpPr>
      <xdr:spPr>
        <a:xfrm>
          <a:off x="14033500" y="57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104176</xdr:rowOff>
    </xdr:from>
    <xdr:to>
      <xdr:col>76</xdr:col>
      <xdr:colOff>22225</xdr:colOff>
      <xdr:row>29</xdr:row>
      <xdr:rowOff>109265</xdr:rowOff>
    </xdr:to>
    <xdr:cxnSp macro="">
      <xdr:nvCxnSpPr>
        <xdr:cNvPr id="148" name="直線コネクタ 147">
          <a:extLst>
            <a:ext uri="{FF2B5EF4-FFF2-40B4-BE49-F238E27FC236}">
              <a16:creationId xmlns:a16="http://schemas.microsoft.com/office/drawing/2014/main" id="{2DD7FCC3-E57E-4B59-A5A0-0703ED25C5F0}"/>
            </a:ext>
          </a:extLst>
        </xdr:cNvPr>
        <xdr:cNvCxnSpPr/>
      </xdr:nvCxnSpPr>
      <xdr:spPr>
        <a:xfrm>
          <a:off x="14084300" y="5847751"/>
          <a:ext cx="7112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23649</xdr:rowOff>
    </xdr:from>
    <xdr:to>
      <xdr:col>68</xdr:col>
      <xdr:colOff>123825</xdr:colOff>
      <xdr:row>30</xdr:row>
      <xdr:rowOff>125249</xdr:rowOff>
    </xdr:to>
    <xdr:sp macro="" textlink="">
      <xdr:nvSpPr>
        <xdr:cNvPr id="149" name="楕円 148">
          <a:extLst>
            <a:ext uri="{FF2B5EF4-FFF2-40B4-BE49-F238E27FC236}">
              <a16:creationId xmlns:a16="http://schemas.microsoft.com/office/drawing/2014/main" id="{98F5C879-CC7C-49C3-80A3-FE140BA056D6}"/>
            </a:ext>
          </a:extLst>
        </xdr:cNvPr>
        <xdr:cNvSpPr/>
      </xdr:nvSpPr>
      <xdr:spPr>
        <a:xfrm>
          <a:off x="13271500" y="59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104176</xdr:rowOff>
    </xdr:from>
    <xdr:to>
      <xdr:col>72</xdr:col>
      <xdr:colOff>73025</xdr:colOff>
      <xdr:row>30</xdr:row>
      <xdr:rowOff>74449</xdr:rowOff>
    </xdr:to>
    <xdr:cxnSp macro="">
      <xdr:nvCxnSpPr>
        <xdr:cNvPr id="150" name="直線コネクタ 149">
          <a:extLst>
            <a:ext uri="{FF2B5EF4-FFF2-40B4-BE49-F238E27FC236}">
              <a16:creationId xmlns:a16="http://schemas.microsoft.com/office/drawing/2014/main" id="{0B8591FF-2DE0-42F9-9EF1-1BCDE2B52B27}"/>
            </a:ext>
          </a:extLst>
        </xdr:cNvPr>
        <xdr:cNvCxnSpPr/>
      </xdr:nvCxnSpPr>
      <xdr:spPr>
        <a:xfrm flipV="1">
          <a:off x="13322300" y="5847751"/>
          <a:ext cx="762000" cy="1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245</xdr:rowOff>
    </xdr:from>
    <xdr:to>
      <xdr:col>64</xdr:col>
      <xdr:colOff>123825</xdr:colOff>
      <xdr:row>31</xdr:row>
      <xdr:rowOff>101845</xdr:rowOff>
    </xdr:to>
    <xdr:sp macro="" textlink="">
      <xdr:nvSpPr>
        <xdr:cNvPr id="151" name="楕円 150">
          <a:extLst>
            <a:ext uri="{FF2B5EF4-FFF2-40B4-BE49-F238E27FC236}">
              <a16:creationId xmlns:a16="http://schemas.microsoft.com/office/drawing/2014/main" id="{4E327F70-1570-43A4-A6B3-9B55F8D9401A}"/>
            </a:ext>
          </a:extLst>
        </xdr:cNvPr>
        <xdr:cNvSpPr/>
      </xdr:nvSpPr>
      <xdr:spPr>
        <a:xfrm>
          <a:off x="12509500" y="60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74449</xdr:rowOff>
    </xdr:from>
    <xdr:to>
      <xdr:col>68</xdr:col>
      <xdr:colOff>73025</xdr:colOff>
      <xdr:row>31</xdr:row>
      <xdr:rowOff>51045</xdr:rowOff>
    </xdr:to>
    <xdr:cxnSp macro="">
      <xdr:nvCxnSpPr>
        <xdr:cNvPr id="152" name="直線コネクタ 151">
          <a:extLst>
            <a:ext uri="{FF2B5EF4-FFF2-40B4-BE49-F238E27FC236}">
              <a16:creationId xmlns:a16="http://schemas.microsoft.com/office/drawing/2014/main" id="{5CF7FF63-9385-494D-8024-EC1637BEEA62}"/>
            </a:ext>
          </a:extLst>
        </xdr:cNvPr>
        <xdr:cNvCxnSpPr/>
      </xdr:nvCxnSpPr>
      <xdr:spPr>
        <a:xfrm flipV="1">
          <a:off x="12560300" y="5989474"/>
          <a:ext cx="762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33247</xdr:rowOff>
    </xdr:from>
    <xdr:to>
      <xdr:col>60</xdr:col>
      <xdr:colOff>123825</xdr:colOff>
      <xdr:row>31</xdr:row>
      <xdr:rowOff>134847</xdr:rowOff>
    </xdr:to>
    <xdr:sp macro="" textlink="">
      <xdr:nvSpPr>
        <xdr:cNvPr id="153" name="楕円 152">
          <a:extLst>
            <a:ext uri="{FF2B5EF4-FFF2-40B4-BE49-F238E27FC236}">
              <a16:creationId xmlns:a16="http://schemas.microsoft.com/office/drawing/2014/main" id="{6E02321F-8CB6-4035-9075-04662747BEC1}"/>
            </a:ext>
          </a:extLst>
        </xdr:cNvPr>
        <xdr:cNvSpPr/>
      </xdr:nvSpPr>
      <xdr:spPr>
        <a:xfrm>
          <a:off x="11747500" y="61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51045</xdr:rowOff>
    </xdr:from>
    <xdr:to>
      <xdr:col>64</xdr:col>
      <xdr:colOff>73025</xdr:colOff>
      <xdr:row>31</xdr:row>
      <xdr:rowOff>84047</xdr:rowOff>
    </xdr:to>
    <xdr:cxnSp macro="">
      <xdr:nvCxnSpPr>
        <xdr:cNvPr id="154" name="直線コネクタ 153">
          <a:extLst>
            <a:ext uri="{FF2B5EF4-FFF2-40B4-BE49-F238E27FC236}">
              <a16:creationId xmlns:a16="http://schemas.microsoft.com/office/drawing/2014/main" id="{1FBBAAFE-50B0-4F2D-A88C-676762AD4594}"/>
            </a:ext>
          </a:extLst>
        </xdr:cNvPr>
        <xdr:cNvCxnSpPr/>
      </xdr:nvCxnSpPr>
      <xdr:spPr>
        <a:xfrm flipV="1">
          <a:off x="11798300" y="6137520"/>
          <a:ext cx="762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994086FD-4C78-4111-8549-B57E1CC51FD7}"/>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5F66C0B8-22A7-4FC7-AD11-288F35BD7063}"/>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98C4A928-0B5A-49C0-A28D-76D395BA2FC3}"/>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042AE92C-6C4E-41A7-98ED-D892563F31AE}"/>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146103</xdr:rowOff>
    </xdr:from>
    <xdr:ext cx="469744" cy="259045"/>
    <xdr:sp macro="" textlink="">
      <xdr:nvSpPr>
        <xdr:cNvPr id="159" name="n_1mainValue債務償還比率">
          <a:extLst>
            <a:ext uri="{FF2B5EF4-FFF2-40B4-BE49-F238E27FC236}">
              <a16:creationId xmlns:a16="http://schemas.microsoft.com/office/drawing/2014/main" id="{8A6BD17F-A90D-49D8-A8F4-8323C5719EE7}"/>
            </a:ext>
          </a:extLst>
        </xdr:cNvPr>
        <xdr:cNvSpPr txBox="1"/>
      </xdr:nvSpPr>
      <xdr:spPr>
        <a:xfrm>
          <a:off x="13836727" y="58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116376</xdr:rowOff>
    </xdr:from>
    <xdr:ext cx="469744" cy="259045"/>
    <xdr:sp macro="" textlink="">
      <xdr:nvSpPr>
        <xdr:cNvPr id="160" name="n_2mainValue債務償還比率">
          <a:extLst>
            <a:ext uri="{FF2B5EF4-FFF2-40B4-BE49-F238E27FC236}">
              <a16:creationId xmlns:a16="http://schemas.microsoft.com/office/drawing/2014/main" id="{E78AB90A-A58C-4AF3-A4ED-226B2ED6DA2F}"/>
            </a:ext>
          </a:extLst>
        </xdr:cNvPr>
        <xdr:cNvSpPr txBox="1"/>
      </xdr:nvSpPr>
      <xdr:spPr>
        <a:xfrm>
          <a:off x="13087427" y="60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92972</xdr:rowOff>
    </xdr:from>
    <xdr:ext cx="469744" cy="259045"/>
    <xdr:sp macro="" textlink="">
      <xdr:nvSpPr>
        <xdr:cNvPr id="161" name="n_3mainValue債務償還比率">
          <a:extLst>
            <a:ext uri="{FF2B5EF4-FFF2-40B4-BE49-F238E27FC236}">
              <a16:creationId xmlns:a16="http://schemas.microsoft.com/office/drawing/2014/main" id="{7C4FA772-E662-4173-91BA-07C9234649A0}"/>
            </a:ext>
          </a:extLst>
        </xdr:cNvPr>
        <xdr:cNvSpPr txBox="1"/>
      </xdr:nvSpPr>
      <xdr:spPr>
        <a:xfrm>
          <a:off x="12325427" y="61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125974</xdr:rowOff>
    </xdr:from>
    <xdr:ext cx="469744" cy="259045"/>
    <xdr:sp macro="" textlink="">
      <xdr:nvSpPr>
        <xdr:cNvPr id="162" name="n_4mainValue債務償還比率">
          <a:extLst>
            <a:ext uri="{FF2B5EF4-FFF2-40B4-BE49-F238E27FC236}">
              <a16:creationId xmlns:a16="http://schemas.microsoft.com/office/drawing/2014/main" id="{4D396C20-78BE-4716-B17D-6230A07F7B79}"/>
            </a:ext>
          </a:extLst>
        </xdr:cNvPr>
        <xdr:cNvSpPr txBox="1"/>
      </xdr:nvSpPr>
      <xdr:spPr>
        <a:xfrm>
          <a:off x="11563427" y="62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794483E-DCE7-4FD1-933D-FDFB5DB9E87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0351D77-CEF1-489E-A891-B184C26E22C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0D2AD0D-BB8C-4925-B944-94A6229141B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F1FD1DB-6098-41E7-9405-CDE6550B79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678B111-6E94-4B3E-B1BE-381EC4153D4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1F88B7E-7B63-4C07-8026-E6316E526F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BA36FD-53EB-4939-A7E3-6C43A52036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7898E4-E107-4F1B-94F9-F5A20CFA86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9224E1-8855-4E95-989F-8537F22591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90C06B-FA68-444E-B684-C60363552E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9B3F75-AA8C-4B1C-AFC4-E2DBBD575E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1AE040-959C-4A3A-BA8A-B0772A09B0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20D328-7C6D-400A-860C-5059DFE845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77475B-85D7-4D19-A1A0-A45E9EB213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5C4DB0-0EFD-4E19-88EE-5604B9E252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E82B43-EA4C-494F-8B1E-EF1B5B88D2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
6,153
596.41
7,901,350
7,707,403
190,141
4,781,090
9,986,688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48C401-B77E-43C7-942C-C11F043AC29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B68594-2FA6-4E48-B3DB-6D658E84EC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5A4E8F-65EF-4F3F-B9AC-9A147D8669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39C146-6782-4F37-B6C2-F2EFAAFFE9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1D952F-BA53-482F-8565-E211807921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2F19A6-E4D4-491A-98D8-2186FD3235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FE8FB3-D44C-4057-BB03-9FC4FB5C8D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46DE12-C7A9-4D3E-BFE6-C8C1ECE76E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E7EB5E-BDC4-4423-8025-8EA814A3B7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79AECC-3AF9-4A04-8305-E02855E89E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1A3467-7E95-44C5-9F8F-E6B7F4F593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22B348-F0D3-450B-ACEF-D556E7AC2B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122076-BAAC-4A5E-AAB8-F59E18D749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5B569F-2598-44D9-8620-539536A284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2743EA-8125-4E07-9295-91F01CB3E3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927937-5B45-414E-9DAA-0BDFC8B117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45A017-816C-4365-A33F-DD64D15D57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BD9A0B-7E8E-4F77-A0FB-50115AA608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CABACD-AB54-49A5-95DA-54E29AE7C5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F2CF34-5109-40C1-977A-5F849E79C0C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F475A8-6365-4B5E-B367-090A6F5661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8DEFE6-0024-4716-89DC-E3E029A62D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942026-C13E-4749-A569-8ABF307495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F1868C-76DB-4FB2-834B-35072119F4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6FB3BB-3BE1-4B6F-9CD7-77FEA61A29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E708AC-4A00-4821-A534-33E3A000C3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89E1DC-676D-4DD6-BEDF-33857801D2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91FE5F-6DEF-4DBD-BB97-AF72D17B33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526B67-B513-4844-A606-F8D8AA310B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838C43-346C-4A14-976A-BE9D240391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8871EB-2643-4FC2-88E6-118FFED023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BDF865F-67DD-42DB-91FB-6FB41B240DE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3EF4ED6-7A0A-49B8-B423-775258F4E76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E2D0B9F-D33D-4A57-B221-7FE812C8375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999089-3A9C-4035-BDA6-66CD9F07646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3AB9F5E-6FDE-43C4-8D47-17893BE1B0B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B5E17FC-89DE-4BC9-BA9A-F468FC30C4A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B9B5E7B-1E52-4C5A-9474-58ED512F6D1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850913F-7C4D-4366-95E4-8D772D4A272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51AD8AE-171A-492A-9B35-3D7CB85A70C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A9DBA43-9110-4F66-B72E-65C9F4DA705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59B6675-7312-4D5B-8341-2BE402B0925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D52C157-E20D-4CEA-837E-2A311D5E16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7C21B9B-18E1-4A56-A7F9-C10D43B3AF0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92477DC-F89C-4750-A208-7C8A1CAD40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B26F0EB6-6237-4D43-900E-D5F2C1C0952B}"/>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B75DC744-D331-4795-894D-CDE1753C7277}"/>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B11C9D67-6AD8-4B11-9A45-377716172F7C}"/>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868E6906-D860-4845-BC5C-CBA00E78E2A9}"/>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F5F50776-50FA-49DD-AAD9-7F0C69DC149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66B5690F-EB99-4889-95B3-C5DB2B754DC7}"/>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621EBD42-5855-43B3-8E00-1EF80350DB7F}"/>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FBE23CFD-79ED-4712-BD2E-3952050F643C}"/>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79F83DA4-BF43-40D6-A63A-34A545A4FB32}"/>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222B5BC3-B4BB-4DB0-97AA-2C4D998DF762}"/>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DF17E419-0B2C-4688-A302-A347B1A1AF1A}"/>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53CD3C-3373-4AAB-BDA2-6FD80E98E2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5BDCD3-07D3-4BFC-BEB9-09BEC47B66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731389-0586-46D0-AD27-BD3BA77592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1012D9-47FE-42C9-9711-B0B5149925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C79D35-E5E9-4F0A-A5E8-2492CA61B9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67310</xdr:rowOff>
    </xdr:from>
    <xdr:to>
      <xdr:col>24</xdr:col>
      <xdr:colOff>114300</xdr:colOff>
      <xdr:row>35</xdr:row>
      <xdr:rowOff>168910</xdr:rowOff>
    </xdr:to>
    <xdr:sp macro="" textlink="">
      <xdr:nvSpPr>
        <xdr:cNvPr id="73" name="楕円 72">
          <a:extLst>
            <a:ext uri="{FF2B5EF4-FFF2-40B4-BE49-F238E27FC236}">
              <a16:creationId xmlns:a16="http://schemas.microsoft.com/office/drawing/2014/main" id="{ABA86441-3F20-40A4-80FB-1D455DE9A403}"/>
            </a:ext>
          </a:extLst>
        </xdr:cNvPr>
        <xdr:cNvSpPr/>
      </xdr:nvSpPr>
      <xdr:spPr>
        <a:xfrm>
          <a:off x="458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B963817B-2880-4575-BAC5-FAD02861B91D}"/>
            </a:ext>
          </a:extLst>
        </xdr:cNvPr>
        <xdr:cNvSpPr txBox="1"/>
      </xdr:nvSpPr>
      <xdr:spPr>
        <a:xfrm>
          <a:off x="46736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75" name="楕円 74">
          <a:extLst>
            <a:ext uri="{FF2B5EF4-FFF2-40B4-BE49-F238E27FC236}">
              <a16:creationId xmlns:a16="http://schemas.microsoft.com/office/drawing/2014/main" id="{8E29C258-6842-4A76-87A6-68A8B41F0A9F}"/>
            </a:ext>
          </a:extLst>
        </xdr:cNvPr>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118110</xdr:rowOff>
    </xdr:from>
    <xdr:to>
      <xdr:col>24</xdr:col>
      <xdr:colOff>63500</xdr:colOff>
      <xdr:row>36</xdr:row>
      <xdr:rowOff>70485</xdr:rowOff>
    </xdr:to>
    <xdr:cxnSp macro="">
      <xdr:nvCxnSpPr>
        <xdr:cNvPr id="76" name="直線コネクタ 75">
          <a:extLst>
            <a:ext uri="{FF2B5EF4-FFF2-40B4-BE49-F238E27FC236}">
              <a16:creationId xmlns:a16="http://schemas.microsoft.com/office/drawing/2014/main" id="{5FB74E1B-E0FA-4117-925F-8C691B13BB82}"/>
            </a:ext>
          </a:extLst>
        </xdr:cNvPr>
        <xdr:cNvCxnSpPr/>
      </xdr:nvCxnSpPr>
      <xdr:spPr>
        <a:xfrm flipV="1">
          <a:off x="3797300" y="611886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macro="" textlink="">
      <xdr:nvSpPr>
        <xdr:cNvPr id="77" name="楕円 76">
          <a:extLst>
            <a:ext uri="{FF2B5EF4-FFF2-40B4-BE49-F238E27FC236}">
              <a16:creationId xmlns:a16="http://schemas.microsoft.com/office/drawing/2014/main" id="{8011E1E4-732D-44F9-A040-B62544CD7CD0}"/>
            </a:ext>
          </a:extLst>
        </xdr:cNvPr>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70485</xdr:rowOff>
    </xdr:to>
    <xdr:cxnSp macro="">
      <xdr:nvCxnSpPr>
        <xdr:cNvPr id="78" name="直線コネクタ 77">
          <a:extLst>
            <a:ext uri="{FF2B5EF4-FFF2-40B4-BE49-F238E27FC236}">
              <a16:creationId xmlns:a16="http://schemas.microsoft.com/office/drawing/2014/main" id="{FA112198-F297-43C7-A5C6-83BEEF3D0F65}"/>
            </a:ext>
          </a:extLst>
        </xdr:cNvPr>
        <xdr:cNvCxnSpPr/>
      </xdr:nvCxnSpPr>
      <xdr:spPr>
        <a:xfrm>
          <a:off x="2908300" y="6206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a:extLst>
            <a:ext uri="{FF2B5EF4-FFF2-40B4-BE49-F238E27FC236}">
              <a16:creationId xmlns:a16="http://schemas.microsoft.com/office/drawing/2014/main" id="{83BD91FA-5886-4744-8E42-FB4F77AC3E30}"/>
            </a:ext>
          </a:extLst>
        </xdr:cNvPr>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34290</xdr:rowOff>
    </xdr:to>
    <xdr:cxnSp macro="">
      <xdr:nvCxnSpPr>
        <xdr:cNvPr id="80" name="直線コネクタ 79">
          <a:extLst>
            <a:ext uri="{FF2B5EF4-FFF2-40B4-BE49-F238E27FC236}">
              <a16:creationId xmlns:a16="http://schemas.microsoft.com/office/drawing/2014/main" id="{521D1262-C5A5-4066-8042-B03DCEEE5FD4}"/>
            </a:ext>
          </a:extLst>
        </xdr:cNvPr>
        <xdr:cNvCxnSpPr/>
      </xdr:nvCxnSpPr>
      <xdr:spPr>
        <a:xfrm>
          <a:off x="2019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1" name="楕円 80">
          <a:extLst>
            <a:ext uri="{FF2B5EF4-FFF2-40B4-BE49-F238E27FC236}">
              <a16:creationId xmlns:a16="http://schemas.microsoft.com/office/drawing/2014/main" id="{20F0142C-6FC4-4E63-B081-54E999210B85}"/>
            </a:ext>
          </a:extLst>
        </xdr:cNvPr>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36</xdr:row>
      <xdr:rowOff>0</xdr:rowOff>
    </xdr:to>
    <xdr:cxnSp macro="">
      <xdr:nvCxnSpPr>
        <xdr:cNvPr id="82" name="直線コネクタ 81">
          <a:extLst>
            <a:ext uri="{FF2B5EF4-FFF2-40B4-BE49-F238E27FC236}">
              <a16:creationId xmlns:a16="http://schemas.microsoft.com/office/drawing/2014/main" id="{FB554B82-0575-457B-9DD8-53398C0E51DC}"/>
            </a:ext>
          </a:extLst>
        </xdr:cNvPr>
        <xdr:cNvCxnSpPr/>
      </xdr:nvCxnSpPr>
      <xdr:spPr>
        <a:xfrm>
          <a:off x="11303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402C9ACE-36AC-482F-A508-9530D38D7896}"/>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E1BA0752-11FE-43FE-9588-48E77E4EE021}"/>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1EA1A59F-3337-4900-9AA1-DDCB703DDD4B}"/>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C10DCCDB-78C8-4818-B77E-6573FD7FB738}"/>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137812</xdr:rowOff>
    </xdr:from>
    <xdr:ext cx="405111" cy="259045"/>
    <xdr:sp macro="" textlink="">
      <xdr:nvSpPr>
        <xdr:cNvPr id="87" name="n_1mainValue【道路】&#10;有形固定資産減価償却率">
          <a:extLst>
            <a:ext uri="{FF2B5EF4-FFF2-40B4-BE49-F238E27FC236}">
              <a16:creationId xmlns:a16="http://schemas.microsoft.com/office/drawing/2014/main" id="{5EB41627-74FE-4C4E-86DF-676C11F7087F}"/>
            </a:ext>
          </a:extLst>
        </xdr:cNvPr>
        <xdr:cNvSpPr txBox="1"/>
      </xdr:nvSpPr>
      <xdr:spPr>
        <a:xfrm>
          <a:off x="3582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8B9A48B4-6168-4CA1-B625-059D73A5F7AA}"/>
            </a:ext>
          </a:extLst>
        </xdr:cNvPr>
        <xdr:cNvSpPr txBox="1"/>
      </xdr:nvSpPr>
      <xdr:spPr>
        <a:xfrm>
          <a:off x="2705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32690597-1E6A-4A7C-B5FD-4D241B6DBBD3}"/>
            </a:ext>
          </a:extLst>
        </xdr:cNvPr>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90" name="n_4mainValue【道路】&#10;有形固定資産減価償却率">
          <a:extLst>
            <a:ext uri="{FF2B5EF4-FFF2-40B4-BE49-F238E27FC236}">
              <a16:creationId xmlns:a16="http://schemas.microsoft.com/office/drawing/2014/main" id="{0F3FBB28-FFF8-445D-B894-AD80BF4F7F21}"/>
            </a:ext>
          </a:extLst>
        </xdr:cNvPr>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6DE52CA-86E2-4C09-A486-70CDB1E9F0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9A5A48D-6465-43D0-BD19-811899F0F0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7D02E7-57A0-4E5B-ADEE-E12CC791E3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5D0987E-9738-4C75-BAF0-CF75F21D5A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A4E1CAE-49FC-46F4-9043-FC456CC89F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C51637E-7686-4D80-891B-88833018B1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C7EDB5A-8AFD-414D-99E7-F022E6888C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E9B6CA6-851D-4C58-BA25-468274B5D21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FD85D65-3517-4609-B762-C97F92632F6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15BED4B-4661-4E6B-8BD3-FEC9F9125B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64052BB-5FF5-41C1-8037-0558E2933D1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F0C2628-4BD0-4B33-9BAF-84844BB95FB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89BB8C1-51DA-4AAD-8E27-2DAE48D0DA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755A5B42-FFAA-4E70-B81D-7AAF9B05A30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4C70705-373E-4CD5-94E0-90E023BC996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BD566C59-AA4D-497D-8C12-7543EF1C454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EBB6214-8CD4-415C-8817-1F946B57A9F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C5FD552F-98E0-4BBD-9DE2-AD48F6A3FE9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20E916B-37B7-402A-8005-B0E35A0E771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2B6D1E52-18BB-46FC-9562-E026EF8655C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7FCF83D-4711-46DD-9CD1-150A3347EC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FAAA7157-4259-44EC-AC48-53179FE6F0D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C340D06-1225-48E1-B8A6-C193469C363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1DF21740-7156-4EC2-B45D-3977E435835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F5FBB5A1-D25C-42FB-8980-F43B156EAC68}"/>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2923C5EF-52BB-4E09-8887-2CD3891C678D}"/>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2EDFDB28-3FB3-4717-ACDE-44D08367EB41}"/>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684FFA77-F247-4A13-BEB9-A532810DEB61}"/>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36773</xdr:rowOff>
    </xdr:from>
    <xdr:ext cx="534377" cy="259045"/>
    <xdr:sp macro="" textlink="">
      <xdr:nvSpPr>
        <xdr:cNvPr id="119" name="【道路】&#10;一人当たり延長平均値テキスト">
          <a:extLst>
            <a:ext uri="{FF2B5EF4-FFF2-40B4-BE49-F238E27FC236}">
              <a16:creationId xmlns:a16="http://schemas.microsoft.com/office/drawing/2014/main" id="{F0DFAC9C-8BD0-438F-8A42-7203B8A2C42D}"/>
            </a:ext>
          </a:extLst>
        </xdr:cNvPr>
        <xdr:cNvSpPr txBox="1"/>
      </xdr:nvSpPr>
      <xdr:spPr>
        <a:xfrm>
          <a:off x="10515600" y="706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BDB62B8-309E-4F45-A86D-CFB5FBAD9951}"/>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2A28B289-DCE8-46CD-8722-2ADF0E04E06D}"/>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79B268E0-7D3E-4E72-9708-8BA0D2DBC2A1}"/>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34065F4-3166-41CD-9101-1E194D8166F9}"/>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E99DF84-E0F4-4DCC-B7CF-3854D57EB64F}"/>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5E0FF6-8B12-45BF-800C-C8EFF3E029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281176-617E-49F7-9A4A-E6B1FC6E31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9FE65E-6C9A-4762-8E04-AB6D026927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2330FF-F90E-4AB8-9BE7-A87A4A5130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FC6A5E-9EB7-4FE8-A9D1-90C1BD9F56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155277</xdr:rowOff>
    </xdr:from>
    <xdr:to>
      <xdr:col>55</xdr:col>
      <xdr:colOff>50800</xdr:colOff>
      <xdr:row>41</xdr:row>
      <xdr:rowOff>85427</xdr:rowOff>
    </xdr:to>
    <xdr:sp macro="" textlink="">
      <xdr:nvSpPr>
        <xdr:cNvPr id="130" name="楕円 129">
          <a:extLst>
            <a:ext uri="{FF2B5EF4-FFF2-40B4-BE49-F238E27FC236}">
              <a16:creationId xmlns:a16="http://schemas.microsoft.com/office/drawing/2014/main" id="{B2E74C94-8B7B-4E8C-A238-C958513E7A82}"/>
            </a:ext>
          </a:extLst>
        </xdr:cNvPr>
        <xdr:cNvSpPr/>
      </xdr:nvSpPr>
      <xdr:spPr>
        <a:xfrm>
          <a:off x="10426700" y="70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6704</xdr:rowOff>
    </xdr:from>
    <xdr:ext cx="599010" cy="259045"/>
    <xdr:sp macro="" textlink="">
      <xdr:nvSpPr>
        <xdr:cNvPr id="131" name="【道路】&#10;一人当たり延長該当値テキスト">
          <a:extLst>
            <a:ext uri="{FF2B5EF4-FFF2-40B4-BE49-F238E27FC236}">
              <a16:creationId xmlns:a16="http://schemas.microsoft.com/office/drawing/2014/main" id="{AB70B608-D1D9-4DD1-B4B9-CBFC392F9CD3}"/>
            </a:ext>
          </a:extLst>
        </xdr:cNvPr>
        <xdr:cNvSpPr txBox="1"/>
      </xdr:nvSpPr>
      <xdr:spPr>
        <a:xfrm>
          <a:off x="10515600" y="686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72279</xdr:rowOff>
    </xdr:from>
    <xdr:to>
      <xdr:col>50</xdr:col>
      <xdr:colOff>165100</xdr:colOff>
      <xdr:row>42</xdr:row>
      <xdr:rowOff>2429</xdr:rowOff>
    </xdr:to>
    <xdr:sp macro="" textlink="">
      <xdr:nvSpPr>
        <xdr:cNvPr id="132" name="楕円 131">
          <a:extLst>
            <a:ext uri="{FF2B5EF4-FFF2-40B4-BE49-F238E27FC236}">
              <a16:creationId xmlns:a16="http://schemas.microsoft.com/office/drawing/2014/main" id="{1D7FE6D9-6A26-4A63-8C37-4B6472BB0422}"/>
            </a:ext>
          </a:extLst>
        </xdr:cNvPr>
        <xdr:cNvSpPr/>
      </xdr:nvSpPr>
      <xdr:spPr>
        <a:xfrm>
          <a:off x="9588500" y="71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34627</xdr:rowOff>
    </xdr:from>
    <xdr:to>
      <xdr:col>55</xdr:col>
      <xdr:colOff>0</xdr:colOff>
      <xdr:row>41</xdr:row>
      <xdr:rowOff>123079</xdr:rowOff>
    </xdr:to>
    <xdr:cxnSp macro="">
      <xdr:nvCxnSpPr>
        <xdr:cNvPr id="133" name="直線コネクタ 132">
          <a:extLst>
            <a:ext uri="{FF2B5EF4-FFF2-40B4-BE49-F238E27FC236}">
              <a16:creationId xmlns:a16="http://schemas.microsoft.com/office/drawing/2014/main" id="{C0F923B2-1F07-46EE-9676-2D54D4BA33B2}"/>
            </a:ext>
          </a:extLst>
        </xdr:cNvPr>
        <xdr:cNvCxnSpPr/>
      </xdr:nvCxnSpPr>
      <xdr:spPr>
        <a:xfrm flipV="1">
          <a:off x="9639300" y="7064077"/>
          <a:ext cx="838200" cy="8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75054</xdr:rowOff>
    </xdr:from>
    <xdr:to>
      <xdr:col>46</xdr:col>
      <xdr:colOff>38100</xdr:colOff>
      <xdr:row>42</xdr:row>
      <xdr:rowOff>5204</xdr:rowOff>
    </xdr:to>
    <xdr:sp macro="" textlink="">
      <xdr:nvSpPr>
        <xdr:cNvPr id="134" name="楕円 133">
          <a:extLst>
            <a:ext uri="{FF2B5EF4-FFF2-40B4-BE49-F238E27FC236}">
              <a16:creationId xmlns:a16="http://schemas.microsoft.com/office/drawing/2014/main" id="{9011FC90-17D3-40AA-BB2B-930843E8F8B0}"/>
            </a:ext>
          </a:extLst>
        </xdr:cNvPr>
        <xdr:cNvSpPr/>
      </xdr:nvSpPr>
      <xdr:spPr>
        <a:xfrm>
          <a:off x="8699500" y="710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123079</xdr:rowOff>
    </xdr:from>
    <xdr:to>
      <xdr:col>50</xdr:col>
      <xdr:colOff>114300</xdr:colOff>
      <xdr:row>41</xdr:row>
      <xdr:rowOff>125854</xdr:rowOff>
    </xdr:to>
    <xdr:cxnSp macro="">
      <xdr:nvCxnSpPr>
        <xdr:cNvPr id="135" name="直線コネクタ 134">
          <a:extLst>
            <a:ext uri="{FF2B5EF4-FFF2-40B4-BE49-F238E27FC236}">
              <a16:creationId xmlns:a16="http://schemas.microsoft.com/office/drawing/2014/main" id="{A6CA8938-9910-47A3-ABE9-CD1C1A7F9480}"/>
            </a:ext>
          </a:extLst>
        </xdr:cNvPr>
        <xdr:cNvCxnSpPr/>
      </xdr:nvCxnSpPr>
      <xdr:spPr>
        <a:xfrm flipV="1">
          <a:off x="8750300" y="715252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76584</xdr:rowOff>
    </xdr:from>
    <xdr:to>
      <xdr:col>41</xdr:col>
      <xdr:colOff>101600</xdr:colOff>
      <xdr:row>42</xdr:row>
      <xdr:rowOff>6734</xdr:rowOff>
    </xdr:to>
    <xdr:sp macro="" textlink="">
      <xdr:nvSpPr>
        <xdr:cNvPr id="136" name="楕円 135">
          <a:extLst>
            <a:ext uri="{FF2B5EF4-FFF2-40B4-BE49-F238E27FC236}">
              <a16:creationId xmlns:a16="http://schemas.microsoft.com/office/drawing/2014/main" id="{89ED51A9-B4D3-4733-AD33-82E7B09A2A93}"/>
            </a:ext>
          </a:extLst>
        </xdr:cNvPr>
        <xdr:cNvSpPr/>
      </xdr:nvSpPr>
      <xdr:spPr>
        <a:xfrm>
          <a:off x="7810500" y="71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125854</xdr:rowOff>
    </xdr:from>
    <xdr:to>
      <xdr:col>45</xdr:col>
      <xdr:colOff>177800</xdr:colOff>
      <xdr:row>41</xdr:row>
      <xdr:rowOff>127384</xdr:rowOff>
    </xdr:to>
    <xdr:cxnSp macro="">
      <xdr:nvCxnSpPr>
        <xdr:cNvPr id="137" name="直線コネクタ 136">
          <a:extLst>
            <a:ext uri="{FF2B5EF4-FFF2-40B4-BE49-F238E27FC236}">
              <a16:creationId xmlns:a16="http://schemas.microsoft.com/office/drawing/2014/main" id="{C05280F1-8A3F-4B12-82C6-404B36614F09}"/>
            </a:ext>
          </a:extLst>
        </xdr:cNvPr>
        <xdr:cNvCxnSpPr/>
      </xdr:nvCxnSpPr>
      <xdr:spPr>
        <a:xfrm flipV="1">
          <a:off x="7861300" y="7155304"/>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312</xdr:rowOff>
    </xdr:from>
    <xdr:to>
      <xdr:col>36</xdr:col>
      <xdr:colOff>165100</xdr:colOff>
      <xdr:row>41</xdr:row>
      <xdr:rowOff>101912</xdr:rowOff>
    </xdr:to>
    <xdr:sp macro="" textlink="">
      <xdr:nvSpPr>
        <xdr:cNvPr id="138" name="楕円 137">
          <a:extLst>
            <a:ext uri="{FF2B5EF4-FFF2-40B4-BE49-F238E27FC236}">
              <a16:creationId xmlns:a16="http://schemas.microsoft.com/office/drawing/2014/main" id="{31AA7AA6-DA0C-4D6B-95D7-3BFB3A4D97D3}"/>
            </a:ext>
          </a:extLst>
        </xdr:cNvPr>
        <xdr:cNvSpPr/>
      </xdr:nvSpPr>
      <xdr:spPr>
        <a:xfrm>
          <a:off x="6921500" y="70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51112</xdr:rowOff>
    </xdr:from>
    <xdr:to>
      <xdr:col>41</xdr:col>
      <xdr:colOff>50800</xdr:colOff>
      <xdr:row>41</xdr:row>
      <xdr:rowOff>127384</xdr:rowOff>
    </xdr:to>
    <xdr:cxnSp macro="">
      <xdr:nvCxnSpPr>
        <xdr:cNvPr id="139" name="直線コネクタ 138">
          <a:extLst>
            <a:ext uri="{FF2B5EF4-FFF2-40B4-BE49-F238E27FC236}">
              <a16:creationId xmlns:a16="http://schemas.microsoft.com/office/drawing/2014/main" id="{0E5A11D4-63C5-4241-9848-54A18F3D148B}"/>
            </a:ext>
          </a:extLst>
        </xdr:cNvPr>
        <xdr:cNvCxnSpPr/>
      </xdr:nvCxnSpPr>
      <xdr:spPr>
        <a:xfrm>
          <a:off x="6972300" y="7080562"/>
          <a:ext cx="889000" cy="7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9B2DF718-DBE2-416B-92C4-201E655B8B74}"/>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a:extLst>
            <a:ext uri="{FF2B5EF4-FFF2-40B4-BE49-F238E27FC236}">
              <a16:creationId xmlns:a16="http://schemas.microsoft.com/office/drawing/2014/main" id="{1A5A8FA9-5367-458D-A657-E6295A868E07}"/>
            </a:ext>
          </a:extLst>
        </xdr:cNvPr>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a:extLst>
            <a:ext uri="{FF2B5EF4-FFF2-40B4-BE49-F238E27FC236}">
              <a16:creationId xmlns:a16="http://schemas.microsoft.com/office/drawing/2014/main" id="{79545420-0DA4-4A77-9022-1FE9381B57DE}"/>
            </a:ext>
          </a:extLst>
        </xdr:cNvPr>
        <xdr:cNvSpPr txBox="1"/>
      </xdr:nvSpPr>
      <xdr:spPr>
        <a:xfrm>
          <a:off x="7594111" y="7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159601</xdr:rowOff>
    </xdr:from>
    <xdr:ext cx="534377" cy="259045"/>
    <xdr:sp macro="" textlink="">
      <xdr:nvSpPr>
        <xdr:cNvPr id="143" name="n_4aveValue【道路】&#10;一人当たり延長">
          <a:extLst>
            <a:ext uri="{FF2B5EF4-FFF2-40B4-BE49-F238E27FC236}">
              <a16:creationId xmlns:a16="http://schemas.microsoft.com/office/drawing/2014/main" id="{3A8E87CF-072D-4457-A741-D08387F87E75}"/>
            </a:ext>
          </a:extLst>
        </xdr:cNvPr>
        <xdr:cNvSpPr txBox="1"/>
      </xdr:nvSpPr>
      <xdr:spPr>
        <a:xfrm>
          <a:off x="6705111" y="71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165006</xdr:rowOff>
    </xdr:from>
    <xdr:ext cx="534377" cy="259045"/>
    <xdr:sp macro="" textlink="">
      <xdr:nvSpPr>
        <xdr:cNvPr id="144" name="n_1mainValue【道路】&#10;一人当たり延長">
          <a:extLst>
            <a:ext uri="{FF2B5EF4-FFF2-40B4-BE49-F238E27FC236}">
              <a16:creationId xmlns:a16="http://schemas.microsoft.com/office/drawing/2014/main" id="{F053026A-893D-4C35-8A2B-7B91A1300F17}"/>
            </a:ext>
          </a:extLst>
        </xdr:cNvPr>
        <xdr:cNvSpPr txBox="1"/>
      </xdr:nvSpPr>
      <xdr:spPr>
        <a:xfrm>
          <a:off x="9359411" y="71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21731</xdr:rowOff>
    </xdr:from>
    <xdr:ext cx="534377" cy="259045"/>
    <xdr:sp macro="" textlink="">
      <xdr:nvSpPr>
        <xdr:cNvPr id="145" name="n_2mainValue【道路】&#10;一人当たり延長">
          <a:extLst>
            <a:ext uri="{FF2B5EF4-FFF2-40B4-BE49-F238E27FC236}">
              <a16:creationId xmlns:a16="http://schemas.microsoft.com/office/drawing/2014/main" id="{C94D3EED-DD28-4BAF-A968-DED34D50757C}"/>
            </a:ext>
          </a:extLst>
        </xdr:cNvPr>
        <xdr:cNvSpPr txBox="1"/>
      </xdr:nvSpPr>
      <xdr:spPr>
        <a:xfrm>
          <a:off x="8483111" y="68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23261</xdr:rowOff>
    </xdr:from>
    <xdr:ext cx="534377" cy="259045"/>
    <xdr:sp macro="" textlink="">
      <xdr:nvSpPr>
        <xdr:cNvPr id="146" name="n_3mainValue【道路】&#10;一人当たり延長">
          <a:extLst>
            <a:ext uri="{FF2B5EF4-FFF2-40B4-BE49-F238E27FC236}">
              <a16:creationId xmlns:a16="http://schemas.microsoft.com/office/drawing/2014/main" id="{E900F47A-7E6F-4FCE-BA09-F55B4D022F1B}"/>
            </a:ext>
          </a:extLst>
        </xdr:cNvPr>
        <xdr:cNvSpPr txBox="1"/>
      </xdr:nvSpPr>
      <xdr:spPr>
        <a:xfrm>
          <a:off x="7594111" y="6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118439</xdr:rowOff>
    </xdr:from>
    <xdr:ext cx="599010" cy="259045"/>
    <xdr:sp macro="" textlink="">
      <xdr:nvSpPr>
        <xdr:cNvPr id="147" name="n_4mainValue【道路】&#10;一人当たり延長">
          <a:extLst>
            <a:ext uri="{FF2B5EF4-FFF2-40B4-BE49-F238E27FC236}">
              <a16:creationId xmlns:a16="http://schemas.microsoft.com/office/drawing/2014/main" id="{226BE46C-D33B-41DD-B99D-37EFD33E7D7C}"/>
            </a:ext>
          </a:extLst>
        </xdr:cNvPr>
        <xdr:cNvSpPr txBox="1"/>
      </xdr:nvSpPr>
      <xdr:spPr>
        <a:xfrm>
          <a:off x="6672794" y="680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9A3F401-93F9-4745-A59B-0D20E8AF82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A75BD18-4C74-43DA-A4B3-A1F416736A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776E978-F504-4797-B624-4F6CE82F99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A8567E2-A0E0-4FC9-8F34-EF2218E83D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E70AC86-5E36-475B-8FCF-DB478FD7F1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D0F94BE-0F2E-443E-A611-E62DEEB04E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CB5B34A-11FE-4CF0-9908-43AF0EF21E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A516BE6-DC2B-4E50-90BC-879CDFD45A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8E7A070-D48B-46E4-AE48-5667F11A35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57995D8-5DE4-46A6-9DFD-50A47FE067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18F5E87-70C5-49AC-9D26-479616FC20E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F654BF7-CC19-4F98-9F6A-C923922CB8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4A6A372-71E3-4D12-BEC4-5E3DA82E280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80CBB33-A4AA-4DF3-8285-65347F6CD71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9E1FE72-8181-42B7-B422-9272754B7E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7345B0A-64BD-4B00-8CEF-0D51796FE37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3D9D39A-293E-4189-80B5-67D8ACCF714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791C12C-D4F4-43C3-8F6C-D5F14DC837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7711FCB-A58A-4161-829E-C5171DA5286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0F078E8-E0C6-460E-BE71-98D2E9937B4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94FC82D-2E8C-4F8F-836C-1C2D098EAAD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3759A7D-E677-4DD2-A077-1497E20B52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F0E9B67-A8AD-4F89-A51C-B3353D2CA74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DD54F19-F0BD-4052-893D-3E42DB8F1A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B8DC8FD-C0F1-4176-809E-270650959F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3BEC142F-6035-4A89-8F41-D3323536C456}"/>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CFCC4A3-E74C-42E3-92B3-0DAE21A74DE4}"/>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1A884385-3BD9-4D08-86CD-B1810B3DBCBA}"/>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90604D3-B694-436B-BD98-6F07C83114AD}"/>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31A93BBC-3A9D-4786-81FA-7E95FBA9996E}"/>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23C5C12-049A-4C93-88C3-3CFDB5A299A7}"/>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428750C-3325-4144-B559-2C5E231FDE39}"/>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C097B51A-A31A-4492-9009-2C8C75263105}"/>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BF82A894-E1D8-4C23-AA95-D3AAE1564CD7}"/>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825204B5-F6F0-47D7-826A-53296F2B23EA}"/>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13F4EC3F-1D31-47AD-BBAD-3E752A19E9BF}"/>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2FFD89A-C5E1-4D71-8E36-B5680F445B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8E2BBA0-2637-4384-97CB-16BC3DDE85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BA84BDB-3466-4FA8-AEB9-E67FBDCD8C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BD6BA4E-0CE3-4E12-86F3-AC834AF93D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9CE0095-D64D-4AE5-8F04-265EAC69D5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9" name="楕円 188">
          <a:extLst>
            <a:ext uri="{FF2B5EF4-FFF2-40B4-BE49-F238E27FC236}">
              <a16:creationId xmlns:a16="http://schemas.microsoft.com/office/drawing/2014/main" id="{BD554F1B-43E4-4C34-B992-21E201B4BAD8}"/>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2393363-2F1B-4721-9F6B-C4A293D454E9}"/>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a:extLst>
            <a:ext uri="{FF2B5EF4-FFF2-40B4-BE49-F238E27FC236}">
              <a16:creationId xmlns:a16="http://schemas.microsoft.com/office/drawing/2014/main" id="{098BCAC7-FA75-43E7-A9E5-DFE871D4DD92}"/>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61</xdr:row>
      <xdr:rowOff>11430</xdr:rowOff>
    </xdr:to>
    <xdr:cxnSp macro="">
      <xdr:nvCxnSpPr>
        <xdr:cNvPr id="192" name="直線コネクタ 191">
          <a:extLst>
            <a:ext uri="{FF2B5EF4-FFF2-40B4-BE49-F238E27FC236}">
              <a16:creationId xmlns:a16="http://schemas.microsoft.com/office/drawing/2014/main" id="{5BB29130-16A0-415E-BD6A-570364EE1404}"/>
            </a:ext>
          </a:extLst>
        </xdr:cNvPr>
        <xdr:cNvCxnSpPr/>
      </xdr:nvCxnSpPr>
      <xdr:spPr>
        <a:xfrm flipV="1">
          <a:off x="3797300" y="10389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3" name="楕円 192">
          <a:extLst>
            <a:ext uri="{FF2B5EF4-FFF2-40B4-BE49-F238E27FC236}">
              <a16:creationId xmlns:a16="http://schemas.microsoft.com/office/drawing/2014/main" id="{BB6B796B-C845-463B-941B-ECAB46337325}"/>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11430</xdr:rowOff>
    </xdr:to>
    <xdr:cxnSp macro="">
      <xdr:nvCxnSpPr>
        <xdr:cNvPr id="194" name="直線コネクタ 193">
          <a:extLst>
            <a:ext uri="{FF2B5EF4-FFF2-40B4-BE49-F238E27FC236}">
              <a16:creationId xmlns:a16="http://schemas.microsoft.com/office/drawing/2014/main" id="{B31E055D-3443-4D45-9358-65029F8CABB7}"/>
            </a:ext>
          </a:extLst>
        </xdr:cNvPr>
        <xdr:cNvCxnSpPr/>
      </xdr:nvCxnSpPr>
      <xdr:spPr>
        <a:xfrm>
          <a:off x="2908300" y="104437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95" name="楕円 194">
          <a:extLst>
            <a:ext uri="{FF2B5EF4-FFF2-40B4-BE49-F238E27FC236}">
              <a16:creationId xmlns:a16="http://schemas.microsoft.com/office/drawing/2014/main" id="{C703044F-F012-4FF0-8881-A00966C740FD}"/>
            </a:ext>
          </a:extLst>
        </xdr:cNvPr>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60</xdr:row>
      <xdr:rowOff>156754</xdr:rowOff>
    </xdr:to>
    <xdr:cxnSp macro="">
      <xdr:nvCxnSpPr>
        <xdr:cNvPr id="196" name="直線コネクタ 195">
          <a:extLst>
            <a:ext uri="{FF2B5EF4-FFF2-40B4-BE49-F238E27FC236}">
              <a16:creationId xmlns:a16="http://schemas.microsoft.com/office/drawing/2014/main" id="{1AA8A2CC-4B82-4614-9E51-4261EA41BD12}"/>
            </a:ext>
          </a:extLst>
        </xdr:cNvPr>
        <xdr:cNvCxnSpPr/>
      </xdr:nvCxnSpPr>
      <xdr:spPr>
        <a:xfrm>
          <a:off x="2019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7" name="楕円 196">
          <a:extLst>
            <a:ext uri="{FF2B5EF4-FFF2-40B4-BE49-F238E27FC236}">
              <a16:creationId xmlns:a16="http://schemas.microsoft.com/office/drawing/2014/main" id="{A31559DC-3ED6-4A98-A680-BA3C98E00A53}"/>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130628</xdr:rowOff>
    </xdr:to>
    <xdr:cxnSp macro="">
      <xdr:nvCxnSpPr>
        <xdr:cNvPr id="198" name="直線コネクタ 197">
          <a:extLst>
            <a:ext uri="{FF2B5EF4-FFF2-40B4-BE49-F238E27FC236}">
              <a16:creationId xmlns:a16="http://schemas.microsoft.com/office/drawing/2014/main" id="{2F5458C1-BB61-4A02-8F8D-40BD3980F497}"/>
            </a:ext>
          </a:extLst>
        </xdr:cNvPr>
        <xdr:cNvCxnSpPr/>
      </xdr:nvCxnSpPr>
      <xdr:spPr>
        <a:xfrm>
          <a:off x="1130300" y="1039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AA4CCF8-DFC9-4605-B5E1-51F39BF0E37D}"/>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5C42D56-53C0-4B76-9099-A40AED482439}"/>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27BBD13-D081-4C88-9AE2-B434637B348E}"/>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78777ED-FBD6-4781-9D41-7C2081E4A58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6640799-75B8-4437-ACDA-5E6F8B119B76}"/>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44B57B5-9F69-49FF-A735-50B1249A74DB}"/>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1559D80-EC68-419F-84AE-F7B046D0C065}"/>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304D949-BBFB-475C-BC3B-F7CDBB8CD6E5}"/>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4B47FD9-4780-443A-88C5-EC8EC5D839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B3A2417-9A81-4F64-913E-C413082975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5DB0AF1-A7CA-45C5-BA7E-28230450CD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1054875-8D60-472B-B52D-6722DBE2E8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897A89F-126C-42E5-AFBC-CCE632619E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DCF8BE6-B882-46BA-86F5-3043CCD98A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82CBF83-B32E-48C0-AF08-7E0E98F6F6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9FA982B-373A-4CAC-95D0-F403F9CA6C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C38A726-8F82-4C30-B086-2B588E212F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BED55BB-20EE-4946-9527-0EBBF7A3E3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B6FF8A2-ACE8-4249-9E8C-52F2C638DA1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989EDAD-C5BC-44D0-A632-C10CC8E7245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48D29E0-7D0C-4D2C-B763-9DF26AD6F4C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57A1E02C-572F-47CD-AEEB-A929FBE03C5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3CDA7E3-A0C3-4796-B81E-C2B30CD577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B5DE15D4-686A-457D-A9E2-51E20605106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3C08801-F3C6-4F48-87AA-0B6ABBC28B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5FCC481-29CF-4D5E-B189-65C754B8BE8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4D38724-43D6-4E64-804A-6F2FEAD9D9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6AC54AE-EFDA-4E24-B0BA-A82561DE4DB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92CD92B-D4BC-481F-B4D8-2348F0B719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958EAF5-1E99-4E70-863B-E80B9B2E08D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DD0509C-787B-4DB2-94B1-EB6A8A5706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C3EBE9A5-13C6-4286-95B5-2B476626F95B}"/>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1F0C0A2D-E40A-47DC-A72E-172C9DE64B21}"/>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2942D5E2-1E39-4F9E-BEF7-09CFDDD5D835}"/>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868E42A-2E4E-4B74-A79C-AFCF0DB4925F}"/>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1C2E029E-30D6-48AA-B5FA-BD751CA2D482}"/>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D8C4032-8D05-46A7-AD5B-0B7713193F94}"/>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189B743A-DDF3-4601-B893-72AF7CCE4378}"/>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44B27599-D0ED-4C1D-90EE-AE544159F837}"/>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20F4FA94-25DE-4C8D-92CF-218B481D8242}"/>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1700335B-42E8-4E35-AC79-B0BC144DC6F4}"/>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F6745947-3AF1-42FE-B904-F61119E99E9A}"/>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E2A8564-0948-4961-8677-4D0BD3AF6D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A46E6E-8BD8-412D-9923-1D9B1F01FF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266BCF-BB31-41CA-B835-C5BF667540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114A56-F36C-482E-9DAE-0831D9AC55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B149F89-B977-4C23-80C9-934A790284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55795</xdr:rowOff>
    </xdr:from>
    <xdr:to>
      <xdr:col>55</xdr:col>
      <xdr:colOff>50800</xdr:colOff>
      <xdr:row>62</xdr:row>
      <xdr:rowOff>157395</xdr:rowOff>
    </xdr:to>
    <xdr:sp macro="" textlink="">
      <xdr:nvSpPr>
        <xdr:cNvPr id="246" name="楕円 245">
          <a:extLst>
            <a:ext uri="{FF2B5EF4-FFF2-40B4-BE49-F238E27FC236}">
              <a16:creationId xmlns:a16="http://schemas.microsoft.com/office/drawing/2014/main" id="{4DB7C144-62FF-417C-93B7-E2B50A871B8C}"/>
            </a:ext>
          </a:extLst>
        </xdr:cNvPr>
        <xdr:cNvSpPr/>
      </xdr:nvSpPr>
      <xdr:spPr>
        <a:xfrm>
          <a:off x="10426700" y="106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34222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2ECCA7D-B3C1-46AF-A17E-FD4260534915}"/>
            </a:ext>
          </a:extLst>
        </xdr:cNvPr>
        <xdr:cNvSpPr txBox="1"/>
      </xdr:nvSpPr>
      <xdr:spPr>
        <a:xfrm>
          <a:off x="10515600" y="1066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62185</xdr:rowOff>
    </xdr:from>
    <xdr:to>
      <xdr:col>50</xdr:col>
      <xdr:colOff>165100</xdr:colOff>
      <xdr:row>62</xdr:row>
      <xdr:rowOff>163785</xdr:rowOff>
    </xdr:to>
    <xdr:sp macro="" textlink="">
      <xdr:nvSpPr>
        <xdr:cNvPr id="248" name="楕円 247">
          <a:extLst>
            <a:ext uri="{FF2B5EF4-FFF2-40B4-BE49-F238E27FC236}">
              <a16:creationId xmlns:a16="http://schemas.microsoft.com/office/drawing/2014/main" id="{DC9A290E-5806-4947-8118-FAF20437F091}"/>
            </a:ext>
          </a:extLst>
        </xdr:cNvPr>
        <xdr:cNvSpPr/>
      </xdr:nvSpPr>
      <xdr:spPr>
        <a:xfrm>
          <a:off x="9588500" y="106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106595</xdr:rowOff>
    </xdr:from>
    <xdr:to>
      <xdr:col>55</xdr:col>
      <xdr:colOff>0</xdr:colOff>
      <xdr:row>62</xdr:row>
      <xdr:rowOff>112985</xdr:rowOff>
    </xdr:to>
    <xdr:cxnSp macro="">
      <xdr:nvCxnSpPr>
        <xdr:cNvPr id="249" name="直線コネクタ 248">
          <a:extLst>
            <a:ext uri="{FF2B5EF4-FFF2-40B4-BE49-F238E27FC236}">
              <a16:creationId xmlns:a16="http://schemas.microsoft.com/office/drawing/2014/main" id="{C14A0920-95BC-49E4-8CE2-1BF0D7C725E1}"/>
            </a:ext>
          </a:extLst>
        </xdr:cNvPr>
        <xdr:cNvCxnSpPr/>
      </xdr:nvCxnSpPr>
      <xdr:spPr>
        <a:xfrm flipV="1">
          <a:off x="9639300" y="10736495"/>
          <a:ext cx="8382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70975</xdr:rowOff>
    </xdr:from>
    <xdr:to>
      <xdr:col>46</xdr:col>
      <xdr:colOff>38100</xdr:colOff>
      <xdr:row>63</xdr:row>
      <xdr:rowOff>1125</xdr:rowOff>
    </xdr:to>
    <xdr:sp macro="" textlink="">
      <xdr:nvSpPr>
        <xdr:cNvPr id="250" name="楕円 249">
          <a:extLst>
            <a:ext uri="{FF2B5EF4-FFF2-40B4-BE49-F238E27FC236}">
              <a16:creationId xmlns:a16="http://schemas.microsoft.com/office/drawing/2014/main" id="{A74A9EDB-361E-448F-95C3-C16FEE173DC4}"/>
            </a:ext>
          </a:extLst>
        </xdr:cNvPr>
        <xdr:cNvSpPr/>
      </xdr:nvSpPr>
      <xdr:spPr>
        <a:xfrm>
          <a:off x="8699500" y="107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112985</xdr:rowOff>
    </xdr:from>
    <xdr:to>
      <xdr:col>50</xdr:col>
      <xdr:colOff>114300</xdr:colOff>
      <xdr:row>62</xdr:row>
      <xdr:rowOff>121775</xdr:rowOff>
    </xdr:to>
    <xdr:cxnSp macro="">
      <xdr:nvCxnSpPr>
        <xdr:cNvPr id="251" name="直線コネクタ 250">
          <a:extLst>
            <a:ext uri="{FF2B5EF4-FFF2-40B4-BE49-F238E27FC236}">
              <a16:creationId xmlns:a16="http://schemas.microsoft.com/office/drawing/2014/main" id="{D9994577-F5E6-4BA6-B1E6-CC0E75EE3A62}"/>
            </a:ext>
          </a:extLst>
        </xdr:cNvPr>
        <xdr:cNvCxnSpPr/>
      </xdr:nvCxnSpPr>
      <xdr:spPr>
        <a:xfrm flipV="1">
          <a:off x="8750300" y="10742885"/>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76414</xdr:rowOff>
    </xdr:from>
    <xdr:to>
      <xdr:col>41</xdr:col>
      <xdr:colOff>101600</xdr:colOff>
      <xdr:row>63</xdr:row>
      <xdr:rowOff>6564</xdr:rowOff>
    </xdr:to>
    <xdr:sp macro="" textlink="">
      <xdr:nvSpPr>
        <xdr:cNvPr id="252" name="楕円 251">
          <a:extLst>
            <a:ext uri="{FF2B5EF4-FFF2-40B4-BE49-F238E27FC236}">
              <a16:creationId xmlns:a16="http://schemas.microsoft.com/office/drawing/2014/main" id="{1C8E7E8E-64D3-458E-83AC-8C289A5DC72B}"/>
            </a:ext>
          </a:extLst>
        </xdr:cNvPr>
        <xdr:cNvSpPr/>
      </xdr:nvSpPr>
      <xdr:spPr>
        <a:xfrm>
          <a:off x="7810500" y="107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121775</xdr:rowOff>
    </xdr:from>
    <xdr:to>
      <xdr:col>45</xdr:col>
      <xdr:colOff>177800</xdr:colOff>
      <xdr:row>62</xdr:row>
      <xdr:rowOff>127214</xdr:rowOff>
    </xdr:to>
    <xdr:cxnSp macro="">
      <xdr:nvCxnSpPr>
        <xdr:cNvPr id="253" name="直線コネクタ 252">
          <a:extLst>
            <a:ext uri="{FF2B5EF4-FFF2-40B4-BE49-F238E27FC236}">
              <a16:creationId xmlns:a16="http://schemas.microsoft.com/office/drawing/2014/main" id="{C75EC940-A18A-4B60-B735-C537BEF2E49D}"/>
            </a:ext>
          </a:extLst>
        </xdr:cNvPr>
        <xdr:cNvCxnSpPr/>
      </xdr:nvCxnSpPr>
      <xdr:spPr>
        <a:xfrm flipV="1">
          <a:off x="7861300" y="10751675"/>
          <a:ext cx="889000" cy="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91356</xdr:rowOff>
    </xdr:from>
    <xdr:to>
      <xdr:col>36</xdr:col>
      <xdr:colOff>165100</xdr:colOff>
      <xdr:row>63</xdr:row>
      <xdr:rowOff>21506</xdr:rowOff>
    </xdr:to>
    <xdr:sp macro="" textlink="">
      <xdr:nvSpPr>
        <xdr:cNvPr id="254" name="楕円 253">
          <a:extLst>
            <a:ext uri="{FF2B5EF4-FFF2-40B4-BE49-F238E27FC236}">
              <a16:creationId xmlns:a16="http://schemas.microsoft.com/office/drawing/2014/main" id="{FB516909-181D-4EE4-9A89-F63813FC3649}"/>
            </a:ext>
          </a:extLst>
        </xdr:cNvPr>
        <xdr:cNvSpPr/>
      </xdr:nvSpPr>
      <xdr:spPr>
        <a:xfrm>
          <a:off x="6921500" y="10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127214</xdr:rowOff>
    </xdr:from>
    <xdr:to>
      <xdr:col>41</xdr:col>
      <xdr:colOff>50800</xdr:colOff>
      <xdr:row>62</xdr:row>
      <xdr:rowOff>142156</xdr:rowOff>
    </xdr:to>
    <xdr:cxnSp macro="">
      <xdr:nvCxnSpPr>
        <xdr:cNvPr id="255" name="直線コネクタ 254">
          <a:extLst>
            <a:ext uri="{FF2B5EF4-FFF2-40B4-BE49-F238E27FC236}">
              <a16:creationId xmlns:a16="http://schemas.microsoft.com/office/drawing/2014/main" id="{99FDE272-9740-4BD1-8DFD-94EF1007530E}"/>
            </a:ext>
          </a:extLst>
        </xdr:cNvPr>
        <xdr:cNvCxnSpPr/>
      </xdr:nvCxnSpPr>
      <xdr:spPr>
        <a:xfrm flipV="1">
          <a:off x="6972300" y="10757114"/>
          <a:ext cx="8890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2AD37B9-81CC-481D-BE0D-0CFB2D55E2E1}"/>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8955639-F6E3-4131-A3D4-90647C7A4ACC}"/>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C42B9CA-7F62-4DE5-91FE-31D8C1CDEBC5}"/>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63FCB8D-66DA-43B5-8C5A-B93F647BB17F}"/>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154912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7AF4C9E0-823E-4720-87A5-AC6055BCFFE8}"/>
            </a:ext>
          </a:extLst>
        </xdr:cNvPr>
        <xdr:cNvSpPr txBox="1"/>
      </xdr:nvSpPr>
      <xdr:spPr>
        <a:xfrm>
          <a:off x="9327095" y="1078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163702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F5A9602-18F9-471F-8DB2-943EAB8FE590}"/>
            </a:ext>
          </a:extLst>
        </xdr:cNvPr>
        <xdr:cNvSpPr txBox="1"/>
      </xdr:nvSpPr>
      <xdr:spPr>
        <a:xfrm>
          <a:off x="8450795" y="107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169141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96B7758-F37C-4AD7-9DD9-4DBA5AAA0550}"/>
            </a:ext>
          </a:extLst>
        </xdr:cNvPr>
        <xdr:cNvSpPr txBox="1"/>
      </xdr:nvSpPr>
      <xdr:spPr>
        <a:xfrm>
          <a:off x="7561795" y="1079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12633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DFEFD59-B535-4D43-BEED-2810DCB8630A}"/>
            </a:ext>
          </a:extLst>
        </xdr:cNvPr>
        <xdr:cNvSpPr txBox="1"/>
      </xdr:nvSpPr>
      <xdr:spPr>
        <a:xfrm>
          <a:off x="6672795" y="1081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2CE211C-6044-4A3E-8AA9-85885C25BB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69327F9-BAEB-4A87-B413-EB9351AFB3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80A7A09-021F-4992-82D3-04AD3D53BE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22240C4-16A7-4D9E-8716-8BACD41A4F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53D242D-03B8-4F0A-A3EC-9F2846ADF7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3990E0A-B438-4317-A590-3AED366EBD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94D5566-B6AD-48BD-9892-EE6394E1F50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D6A4471-0833-4013-99D1-0E1F8B7477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13C1DEC-2878-41D1-87F5-11F3F313C7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7EDAFAA-B3CD-4686-9C79-A2745B245B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DE6518B-CB7B-49C5-8C99-862717F3898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399A093-4526-4015-ADFB-3919F372C57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AB60E63-48F6-44F4-ACE7-A26588DC632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F58DED7-2424-4F21-A93A-661EC7775CD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A08DE20-5669-4D87-BE2E-4E020AC43C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7B8C156-0CE5-42F3-8B48-41D4E78E12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8E1C1D6-FADF-4444-9FA8-3C0631A36FA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0AE2EE1-E025-46EB-8036-479E722794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C711BEA-E2E2-456A-B4B0-411DA7A27A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7AE2F74-AF07-49E8-B51F-8CAB073979D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CA1603F-E6B7-4A41-AE36-A5BE0501693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A2C2CEF-B623-4BD9-8DDE-91D310A2FE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9615E13-F1DB-4866-A136-34E44D33648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7FD983E-5D97-4B5B-BAB9-AAC53CB997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994F9D2-1DAF-4D88-9E2E-1417CC1A0519}"/>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020025C-4C8A-44DD-9B88-793750053BC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68EAC47-66F2-4391-B7B4-04471A965E4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D2E9CFD-64A0-42F2-8425-99DB14E420E1}"/>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E0D67A38-3837-48C6-A1B8-2250D49FC006}"/>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CBC5FB0-DB45-4437-99F6-23DEA22131B6}"/>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259E0724-5BF0-46AC-BEEA-52AD6C6C4051}"/>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A4AF2568-C9CA-4314-B4B5-39C4968C966C}"/>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8D3DE0C2-1CF0-4E18-9BD3-62D3111FB887}"/>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F8A3AC87-8F2D-4D47-BB4E-550FB7799881}"/>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EB525D40-3838-4128-A8A7-3E78BE6BF96F}"/>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3B1C680-A66A-4E42-B138-39B0359944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CBBBF6F-9608-40EF-BE39-13F8AFE151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774B7E-9EA2-4EB8-8918-C6DF550508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3A1EB5E-FBAF-4B10-BC20-0850437A9D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EAF5274-E3EA-465C-8BAB-7D9E82A8C02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304" name="楕円 303">
          <a:extLst>
            <a:ext uri="{FF2B5EF4-FFF2-40B4-BE49-F238E27FC236}">
              <a16:creationId xmlns:a16="http://schemas.microsoft.com/office/drawing/2014/main" id="{D0F937DC-A479-45DF-9E2F-94D700DEA8E4}"/>
            </a:ext>
          </a:extLst>
        </xdr:cNvPr>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6EF9D7F-B167-4B63-B036-D303F16FFE77}"/>
            </a:ext>
          </a:extLst>
        </xdr:cNvPr>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6" name="楕円 305">
          <a:extLst>
            <a:ext uri="{FF2B5EF4-FFF2-40B4-BE49-F238E27FC236}">
              <a16:creationId xmlns:a16="http://schemas.microsoft.com/office/drawing/2014/main" id="{F0F3B2D9-AD0D-470B-98A2-CEA2214B81E8}"/>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83</xdr:row>
      <xdr:rowOff>156211</xdr:rowOff>
    </xdr:to>
    <xdr:cxnSp macro="">
      <xdr:nvCxnSpPr>
        <xdr:cNvPr id="307" name="直線コネクタ 306">
          <a:extLst>
            <a:ext uri="{FF2B5EF4-FFF2-40B4-BE49-F238E27FC236}">
              <a16:creationId xmlns:a16="http://schemas.microsoft.com/office/drawing/2014/main" id="{623986B0-576E-4F9F-9251-E598320D4156}"/>
            </a:ext>
          </a:extLst>
        </xdr:cNvPr>
        <xdr:cNvCxnSpPr/>
      </xdr:nvCxnSpPr>
      <xdr:spPr>
        <a:xfrm>
          <a:off x="3797300" y="14194155"/>
          <a:ext cx="8382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08" name="楕円 307">
          <a:extLst>
            <a:ext uri="{FF2B5EF4-FFF2-40B4-BE49-F238E27FC236}">
              <a16:creationId xmlns:a16="http://schemas.microsoft.com/office/drawing/2014/main" id="{D35CFAE6-8B48-4FCD-9488-B2846189A8FF}"/>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135255</xdr:rowOff>
    </xdr:to>
    <xdr:cxnSp macro="">
      <xdr:nvCxnSpPr>
        <xdr:cNvPr id="309" name="直線コネクタ 308">
          <a:extLst>
            <a:ext uri="{FF2B5EF4-FFF2-40B4-BE49-F238E27FC236}">
              <a16:creationId xmlns:a16="http://schemas.microsoft.com/office/drawing/2014/main" id="{76597CF5-5C7D-47D6-B01D-2A3552BBAB28}"/>
            </a:ext>
          </a:extLst>
        </xdr:cNvPr>
        <xdr:cNvCxnSpPr/>
      </xdr:nvCxnSpPr>
      <xdr:spPr>
        <a:xfrm>
          <a:off x="2908300" y="14165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10" name="楕円 309">
          <a:extLst>
            <a:ext uri="{FF2B5EF4-FFF2-40B4-BE49-F238E27FC236}">
              <a16:creationId xmlns:a16="http://schemas.microsoft.com/office/drawing/2014/main" id="{F95A0FE8-7890-4151-AF22-2759B412BBD9}"/>
            </a:ext>
          </a:extLst>
        </xdr:cNvPr>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106680</xdr:rowOff>
    </xdr:to>
    <xdr:cxnSp macro="">
      <xdr:nvCxnSpPr>
        <xdr:cNvPr id="311" name="直線コネクタ 310">
          <a:extLst>
            <a:ext uri="{FF2B5EF4-FFF2-40B4-BE49-F238E27FC236}">
              <a16:creationId xmlns:a16="http://schemas.microsoft.com/office/drawing/2014/main" id="{2F354AF5-77A8-4A85-82AF-37C048A53FC0}"/>
            </a:ext>
          </a:extLst>
        </xdr:cNvPr>
        <xdr:cNvCxnSpPr/>
      </xdr:nvCxnSpPr>
      <xdr:spPr>
        <a:xfrm>
          <a:off x="2019300" y="1412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141605</xdr:rowOff>
    </xdr:from>
    <xdr:to>
      <xdr:col>6</xdr:col>
      <xdr:colOff>38100</xdr:colOff>
      <xdr:row>82</xdr:row>
      <xdr:rowOff>71755</xdr:rowOff>
    </xdr:to>
    <xdr:sp macro="" textlink="">
      <xdr:nvSpPr>
        <xdr:cNvPr id="312" name="楕円 311">
          <a:extLst>
            <a:ext uri="{FF2B5EF4-FFF2-40B4-BE49-F238E27FC236}">
              <a16:creationId xmlns:a16="http://schemas.microsoft.com/office/drawing/2014/main" id="{FF49A1F3-E5A9-4A34-A219-F6763D71778F}"/>
            </a:ext>
          </a:extLst>
        </xdr:cNvPr>
        <xdr:cNvSpPr/>
      </xdr:nvSpPr>
      <xdr:spPr>
        <a:xfrm>
          <a:off x="1079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20955</xdr:rowOff>
    </xdr:from>
    <xdr:to>
      <xdr:col>10</xdr:col>
      <xdr:colOff>114300</xdr:colOff>
      <xdr:row>82</xdr:row>
      <xdr:rowOff>64770</xdr:rowOff>
    </xdr:to>
    <xdr:cxnSp macro="">
      <xdr:nvCxnSpPr>
        <xdr:cNvPr id="313" name="直線コネクタ 312">
          <a:extLst>
            <a:ext uri="{FF2B5EF4-FFF2-40B4-BE49-F238E27FC236}">
              <a16:creationId xmlns:a16="http://schemas.microsoft.com/office/drawing/2014/main" id="{4C6F40E7-B376-49EC-9232-B1C928471CBF}"/>
            </a:ext>
          </a:extLst>
        </xdr:cNvPr>
        <xdr:cNvCxnSpPr/>
      </xdr:nvCxnSpPr>
      <xdr:spPr>
        <a:xfrm>
          <a:off x="1130300" y="14079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D339A47E-680D-42A4-B3F9-8A73FF777ACD}"/>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16E7C93F-14C2-4AA0-BA6F-9ADCDFA1E23B}"/>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33B3943F-FF65-43DB-8384-11600D0E115A}"/>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8DC650D6-D44E-4866-B8B1-32138D399706}"/>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31132</xdr:rowOff>
    </xdr:from>
    <xdr:ext cx="405111" cy="259045"/>
    <xdr:sp macro="" textlink="">
      <xdr:nvSpPr>
        <xdr:cNvPr id="318" name="n_1mainValue【公営住宅】&#10;有形固定資産減価償却率">
          <a:extLst>
            <a:ext uri="{FF2B5EF4-FFF2-40B4-BE49-F238E27FC236}">
              <a16:creationId xmlns:a16="http://schemas.microsoft.com/office/drawing/2014/main" id="{E2F23CA4-8F39-4E27-856B-8C9744C6F353}"/>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9" name="n_2mainValue【公営住宅】&#10;有形固定資産減価償却率">
          <a:extLst>
            <a:ext uri="{FF2B5EF4-FFF2-40B4-BE49-F238E27FC236}">
              <a16:creationId xmlns:a16="http://schemas.microsoft.com/office/drawing/2014/main" id="{B0B9296C-257A-438F-9CA3-26D4507F8C77}"/>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20" name="n_3mainValue【公営住宅】&#10;有形固定資産減価償却率">
          <a:extLst>
            <a:ext uri="{FF2B5EF4-FFF2-40B4-BE49-F238E27FC236}">
              <a16:creationId xmlns:a16="http://schemas.microsoft.com/office/drawing/2014/main" id="{74B79B3D-B236-4245-9A45-D45DA655552C}"/>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88282</xdr:rowOff>
    </xdr:from>
    <xdr:ext cx="405111" cy="259045"/>
    <xdr:sp macro="" textlink="">
      <xdr:nvSpPr>
        <xdr:cNvPr id="321" name="n_4mainValue【公営住宅】&#10;有形固定資産減価償却率">
          <a:extLst>
            <a:ext uri="{FF2B5EF4-FFF2-40B4-BE49-F238E27FC236}">
              <a16:creationId xmlns:a16="http://schemas.microsoft.com/office/drawing/2014/main" id="{7425E1FA-47F5-4E90-8265-4E04C5938ACA}"/>
            </a:ext>
          </a:extLst>
        </xdr:cNvPr>
        <xdr:cNvSpPr txBox="1"/>
      </xdr:nvSpPr>
      <xdr:spPr>
        <a:xfrm>
          <a:off x="927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06E554C-DFC2-42BE-8950-4D2BA4FA00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3987B6A-951D-44AA-996C-CAF8135079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3F20867-A39A-41BC-A468-78897E4AC1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AF1773D-C8C4-4084-9995-68CF9DAFF1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E52B2EE-FC6B-4BE3-B330-480BCC42F6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ABA3567-3F19-448F-B94C-A80EB8F463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BCA6EDE-E29B-4A09-A8CD-7A4BF4A4DF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AA92C96-982C-4FBD-84A9-49D5EFB54C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CADDCA4-73F8-4B06-9627-339F4D1406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325A8C6-EA0C-4774-842A-9AA1CD22F0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9EED0DD-561D-49AE-8906-F0465D0C69B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C192734-D3E5-4E59-A976-702E8C0A0C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1EA2875-A27E-4760-B668-752055ED83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EF9D85A-7FC6-406F-9651-05CFF6B3297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83AEA9A-388A-47C1-B4BB-3EE197F7E9C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D833D4C6-7112-4647-BD79-D16B9A653B1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538C0E4-2451-4B07-9B0A-EA066AA58F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97B329AD-6715-472E-9A39-D83B33519AE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11CE8F2-598F-462F-AE34-4575C1A380A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81AB7E35-4838-4B35-AAC9-418AE3143C0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4AE4F87-33A2-42EC-BF28-A0FA9CBA99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F362222-C815-4483-A6B5-208B998E9E4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426EF61-D32C-4F8C-93F9-F58DE63AC0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1095D817-EADE-446E-B22D-FE05FF69E6A8}"/>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6F48EA1F-5289-4F01-8929-45A11CA01877}"/>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72A04C90-FC66-40EA-9037-454DBDF112A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A6B7BB7F-716B-42A1-9009-A610627B6995}"/>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F3DC128F-29F5-49FE-AB45-DFAE2B431EA6}"/>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a:extLst>
            <a:ext uri="{FF2B5EF4-FFF2-40B4-BE49-F238E27FC236}">
              <a16:creationId xmlns:a16="http://schemas.microsoft.com/office/drawing/2014/main" id="{7FB8110C-14DD-449D-819E-1811CDD3C256}"/>
            </a:ext>
          </a:extLst>
        </xdr:cNvPr>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EA78734A-E60F-4459-A0B2-8AB2D356AC2F}"/>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C692C3F0-D645-44B2-A0A1-6D4ECD59B7CE}"/>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99037B57-CDAF-41F5-A922-E6706FA2F26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CCDF04FF-81B2-4484-B651-D78F43EAE5FA}"/>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D20E6813-5CF0-4246-926E-C9226EDC1E64}"/>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5D3215-1458-4479-AB75-0DBB96692B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E698FA5-5BDD-4650-BDD7-7159E2BE19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28A9D4-1C24-4201-BFE7-657C822F65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01B1274-EB27-4460-9704-9C407794F0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7CC168D-032D-4BF8-82CB-7C23E1B345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119354</xdr:rowOff>
    </xdr:from>
    <xdr:to>
      <xdr:col>55</xdr:col>
      <xdr:colOff>50800</xdr:colOff>
      <xdr:row>84</xdr:row>
      <xdr:rowOff>49504</xdr:rowOff>
    </xdr:to>
    <xdr:sp macro="" textlink="">
      <xdr:nvSpPr>
        <xdr:cNvPr id="361" name="楕円 360">
          <a:extLst>
            <a:ext uri="{FF2B5EF4-FFF2-40B4-BE49-F238E27FC236}">
              <a16:creationId xmlns:a16="http://schemas.microsoft.com/office/drawing/2014/main" id="{69372D1F-F4F9-4967-93D8-2753A3234F76}"/>
            </a:ext>
          </a:extLst>
        </xdr:cNvPr>
        <xdr:cNvSpPr/>
      </xdr:nvSpPr>
      <xdr:spPr>
        <a:xfrm>
          <a:off x="10426700" y="143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142231</xdr:rowOff>
    </xdr:from>
    <xdr:ext cx="469744" cy="259045"/>
    <xdr:sp macro="" textlink="">
      <xdr:nvSpPr>
        <xdr:cNvPr id="362" name="【公営住宅】&#10;一人当たり面積該当値テキスト">
          <a:extLst>
            <a:ext uri="{FF2B5EF4-FFF2-40B4-BE49-F238E27FC236}">
              <a16:creationId xmlns:a16="http://schemas.microsoft.com/office/drawing/2014/main" id="{75166E1C-480F-4D63-976F-4F6A61D8D023}"/>
            </a:ext>
          </a:extLst>
        </xdr:cNvPr>
        <xdr:cNvSpPr txBox="1"/>
      </xdr:nvSpPr>
      <xdr:spPr>
        <a:xfrm>
          <a:off x="10515600" y="1420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124840</xdr:rowOff>
    </xdr:from>
    <xdr:to>
      <xdr:col>50</xdr:col>
      <xdr:colOff>165100</xdr:colOff>
      <xdr:row>84</xdr:row>
      <xdr:rowOff>54990</xdr:rowOff>
    </xdr:to>
    <xdr:sp macro="" textlink="">
      <xdr:nvSpPr>
        <xdr:cNvPr id="363" name="楕円 362">
          <a:extLst>
            <a:ext uri="{FF2B5EF4-FFF2-40B4-BE49-F238E27FC236}">
              <a16:creationId xmlns:a16="http://schemas.microsoft.com/office/drawing/2014/main" id="{972E4286-4E6A-4578-8119-25ADCACAFAEF}"/>
            </a:ext>
          </a:extLst>
        </xdr:cNvPr>
        <xdr:cNvSpPr/>
      </xdr:nvSpPr>
      <xdr:spPr>
        <a:xfrm>
          <a:off x="9588500" y="143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170154</xdr:rowOff>
    </xdr:from>
    <xdr:to>
      <xdr:col>55</xdr:col>
      <xdr:colOff>0</xdr:colOff>
      <xdr:row>84</xdr:row>
      <xdr:rowOff>4190</xdr:rowOff>
    </xdr:to>
    <xdr:cxnSp macro="">
      <xdr:nvCxnSpPr>
        <xdr:cNvPr id="364" name="直線コネクタ 363">
          <a:extLst>
            <a:ext uri="{FF2B5EF4-FFF2-40B4-BE49-F238E27FC236}">
              <a16:creationId xmlns:a16="http://schemas.microsoft.com/office/drawing/2014/main" id="{DC9380A0-A0D2-4895-A912-0307B3201D60}"/>
            </a:ext>
          </a:extLst>
        </xdr:cNvPr>
        <xdr:cNvCxnSpPr/>
      </xdr:nvCxnSpPr>
      <xdr:spPr>
        <a:xfrm flipV="1">
          <a:off x="9639300" y="1440050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134671</xdr:rowOff>
    </xdr:from>
    <xdr:to>
      <xdr:col>46</xdr:col>
      <xdr:colOff>38100</xdr:colOff>
      <xdr:row>84</xdr:row>
      <xdr:rowOff>64821</xdr:rowOff>
    </xdr:to>
    <xdr:sp macro="" textlink="">
      <xdr:nvSpPr>
        <xdr:cNvPr id="365" name="楕円 364">
          <a:extLst>
            <a:ext uri="{FF2B5EF4-FFF2-40B4-BE49-F238E27FC236}">
              <a16:creationId xmlns:a16="http://schemas.microsoft.com/office/drawing/2014/main" id="{32ECECCF-0960-447D-9AC0-961EECC49BEB}"/>
            </a:ext>
          </a:extLst>
        </xdr:cNvPr>
        <xdr:cNvSpPr/>
      </xdr:nvSpPr>
      <xdr:spPr>
        <a:xfrm>
          <a:off x="8699500" y="143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4190</xdr:rowOff>
    </xdr:from>
    <xdr:to>
      <xdr:col>50</xdr:col>
      <xdr:colOff>114300</xdr:colOff>
      <xdr:row>84</xdr:row>
      <xdr:rowOff>14021</xdr:rowOff>
    </xdr:to>
    <xdr:cxnSp macro="">
      <xdr:nvCxnSpPr>
        <xdr:cNvPr id="366" name="直線コネクタ 365">
          <a:extLst>
            <a:ext uri="{FF2B5EF4-FFF2-40B4-BE49-F238E27FC236}">
              <a16:creationId xmlns:a16="http://schemas.microsoft.com/office/drawing/2014/main" id="{32AD1CCC-B4D5-4CD3-AE1F-6F5605BF1ED5}"/>
            </a:ext>
          </a:extLst>
        </xdr:cNvPr>
        <xdr:cNvCxnSpPr/>
      </xdr:nvCxnSpPr>
      <xdr:spPr>
        <a:xfrm flipV="1">
          <a:off x="8750300" y="14405990"/>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142748</xdr:rowOff>
    </xdr:from>
    <xdr:to>
      <xdr:col>41</xdr:col>
      <xdr:colOff>101600</xdr:colOff>
      <xdr:row>84</xdr:row>
      <xdr:rowOff>72898</xdr:rowOff>
    </xdr:to>
    <xdr:sp macro="" textlink="">
      <xdr:nvSpPr>
        <xdr:cNvPr id="367" name="楕円 366">
          <a:extLst>
            <a:ext uri="{FF2B5EF4-FFF2-40B4-BE49-F238E27FC236}">
              <a16:creationId xmlns:a16="http://schemas.microsoft.com/office/drawing/2014/main" id="{87CB4069-D49A-4236-9690-02BAE683E238}"/>
            </a:ext>
          </a:extLst>
        </xdr:cNvPr>
        <xdr:cNvSpPr/>
      </xdr:nvSpPr>
      <xdr:spPr>
        <a:xfrm>
          <a:off x="7810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14021</xdr:rowOff>
    </xdr:from>
    <xdr:to>
      <xdr:col>45</xdr:col>
      <xdr:colOff>177800</xdr:colOff>
      <xdr:row>84</xdr:row>
      <xdr:rowOff>22098</xdr:rowOff>
    </xdr:to>
    <xdr:cxnSp macro="">
      <xdr:nvCxnSpPr>
        <xdr:cNvPr id="368" name="直線コネクタ 367">
          <a:extLst>
            <a:ext uri="{FF2B5EF4-FFF2-40B4-BE49-F238E27FC236}">
              <a16:creationId xmlns:a16="http://schemas.microsoft.com/office/drawing/2014/main" id="{EF8AC79C-6603-44FE-97FC-3624E6932780}"/>
            </a:ext>
          </a:extLst>
        </xdr:cNvPr>
        <xdr:cNvCxnSpPr/>
      </xdr:nvCxnSpPr>
      <xdr:spPr>
        <a:xfrm flipV="1">
          <a:off x="7861300" y="1441582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94208</xdr:rowOff>
    </xdr:from>
    <xdr:to>
      <xdr:col>36</xdr:col>
      <xdr:colOff>165100</xdr:colOff>
      <xdr:row>84</xdr:row>
      <xdr:rowOff>24358</xdr:rowOff>
    </xdr:to>
    <xdr:sp macro="" textlink="">
      <xdr:nvSpPr>
        <xdr:cNvPr id="369" name="楕円 368">
          <a:extLst>
            <a:ext uri="{FF2B5EF4-FFF2-40B4-BE49-F238E27FC236}">
              <a16:creationId xmlns:a16="http://schemas.microsoft.com/office/drawing/2014/main" id="{2B70A660-CCF7-4695-B3D0-806D08C8291A}"/>
            </a:ext>
          </a:extLst>
        </xdr:cNvPr>
        <xdr:cNvSpPr/>
      </xdr:nvSpPr>
      <xdr:spPr>
        <a:xfrm>
          <a:off x="6921500" y="143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145008</xdr:rowOff>
    </xdr:from>
    <xdr:to>
      <xdr:col>41</xdr:col>
      <xdr:colOff>50800</xdr:colOff>
      <xdr:row>84</xdr:row>
      <xdr:rowOff>22098</xdr:rowOff>
    </xdr:to>
    <xdr:cxnSp macro="">
      <xdr:nvCxnSpPr>
        <xdr:cNvPr id="370" name="直線コネクタ 369">
          <a:extLst>
            <a:ext uri="{FF2B5EF4-FFF2-40B4-BE49-F238E27FC236}">
              <a16:creationId xmlns:a16="http://schemas.microsoft.com/office/drawing/2014/main" id="{638AFC94-B663-4ABB-B0A1-6FDE82C3276D}"/>
            </a:ext>
          </a:extLst>
        </xdr:cNvPr>
        <xdr:cNvCxnSpPr/>
      </xdr:nvCxnSpPr>
      <xdr:spPr>
        <a:xfrm>
          <a:off x="6972300" y="14375358"/>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a:extLst>
            <a:ext uri="{FF2B5EF4-FFF2-40B4-BE49-F238E27FC236}">
              <a16:creationId xmlns:a16="http://schemas.microsoft.com/office/drawing/2014/main" id="{F2949BF1-9E41-4E3C-8D1E-B5468C04C069}"/>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a:extLst>
            <a:ext uri="{FF2B5EF4-FFF2-40B4-BE49-F238E27FC236}">
              <a16:creationId xmlns:a16="http://schemas.microsoft.com/office/drawing/2014/main" id="{58DC1F81-5F13-41F3-8953-E63D14D98B52}"/>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a:extLst>
            <a:ext uri="{FF2B5EF4-FFF2-40B4-BE49-F238E27FC236}">
              <a16:creationId xmlns:a16="http://schemas.microsoft.com/office/drawing/2014/main" id="{12473ECA-4E2C-47E8-8275-42940D252CF6}"/>
            </a:ext>
          </a:extLst>
        </xdr:cNvPr>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a:extLst>
            <a:ext uri="{FF2B5EF4-FFF2-40B4-BE49-F238E27FC236}">
              <a16:creationId xmlns:a16="http://schemas.microsoft.com/office/drawing/2014/main" id="{2D9E9CEC-7C45-4341-B815-525693A69809}"/>
            </a:ext>
          </a:extLst>
        </xdr:cNvPr>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71517</xdr:rowOff>
    </xdr:from>
    <xdr:ext cx="469744" cy="259045"/>
    <xdr:sp macro="" textlink="">
      <xdr:nvSpPr>
        <xdr:cNvPr id="375" name="n_1mainValue【公営住宅】&#10;一人当たり面積">
          <a:extLst>
            <a:ext uri="{FF2B5EF4-FFF2-40B4-BE49-F238E27FC236}">
              <a16:creationId xmlns:a16="http://schemas.microsoft.com/office/drawing/2014/main" id="{B81E301D-24D4-4E4A-8C98-657991CBFE41}"/>
            </a:ext>
          </a:extLst>
        </xdr:cNvPr>
        <xdr:cNvSpPr txBox="1"/>
      </xdr:nvSpPr>
      <xdr:spPr>
        <a:xfrm>
          <a:off x="9391727" y="1413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81348</xdr:rowOff>
    </xdr:from>
    <xdr:ext cx="469744" cy="259045"/>
    <xdr:sp macro="" textlink="">
      <xdr:nvSpPr>
        <xdr:cNvPr id="376" name="n_2mainValue【公営住宅】&#10;一人当たり面積">
          <a:extLst>
            <a:ext uri="{FF2B5EF4-FFF2-40B4-BE49-F238E27FC236}">
              <a16:creationId xmlns:a16="http://schemas.microsoft.com/office/drawing/2014/main" id="{6121032A-DFD9-4A24-BE2C-C7329B566DA8}"/>
            </a:ext>
          </a:extLst>
        </xdr:cNvPr>
        <xdr:cNvSpPr txBox="1"/>
      </xdr:nvSpPr>
      <xdr:spPr>
        <a:xfrm>
          <a:off x="8515427" y="1414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7" name="n_3mainValue【公営住宅】&#10;一人当たり面積">
          <a:extLst>
            <a:ext uri="{FF2B5EF4-FFF2-40B4-BE49-F238E27FC236}">
              <a16:creationId xmlns:a16="http://schemas.microsoft.com/office/drawing/2014/main" id="{7711329F-DCA8-435C-8CFA-ED7D6100EDD3}"/>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40885</xdr:rowOff>
    </xdr:from>
    <xdr:ext cx="469744" cy="259045"/>
    <xdr:sp macro="" textlink="">
      <xdr:nvSpPr>
        <xdr:cNvPr id="378" name="n_4mainValue【公営住宅】&#10;一人当たり面積">
          <a:extLst>
            <a:ext uri="{FF2B5EF4-FFF2-40B4-BE49-F238E27FC236}">
              <a16:creationId xmlns:a16="http://schemas.microsoft.com/office/drawing/2014/main" id="{366F0A27-1FF2-4359-A745-A426156DB07B}"/>
            </a:ext>
          </a:extLst>
        </xdr:cNvPr>
        <xdr:cNvSpPr txBox="1"/>
      </xdr:nvSpPr>
      <xdr:spPr>
        <a:xfrm>
          <a:off x="6737427" y="140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044B8BC-2EE8-4791-8DB1-8AF312BE01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0D65B30-86C4-4D99-9924-F87576977A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5DE06A9-66C4-43EF-B970-C1C5140FA9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39A1A4E-A52F-4A4E-8F9A-D976A53041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4B17BC6-36E5-4800-BD7B-7C06980680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026D75E-D02F-4EF2-BB24-BA11093B85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E06F55D-6BD2-499E-8B8F-BDFA56EFA1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8E08B88-B7DE-4513-9479-2EA28CC4ED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0983DA8-0C35-455B-979E-138A3E8663B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EF2FD3B-3FB8-45E5-B9F4-AF78066D757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8B25344-5194-48B6-94D5-D733B29711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E083F398-9E38-44B6-910C-9FC3382A5E2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206E28FC-D4F2-4219-B245-29F9545DFDB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ED69E7B-984A-4BE8-BC27-BE3147A5F77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B321CD8-8A11-4CC9-8D1C-C1C223FE5BD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3D7C0359-5E87-457D-A939-4983F3402B3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FDB9E9A-B95B-472E-AC75-B5F0CF5738A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E5AE13AD-1E95-4BEC-989A-1AED675C091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2F74F41-F332-4DD4-ACF3-7FD70809AF9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A3A96C5-539B-47F4-A438-FDC9F395AE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74A548F-9CE6-44B8-AA85-9CF84120765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6E6081B-C072-4278-88B4-4881CCDC36A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6B89675-20E4-4C48-AFAC-88D689BEF8C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9A13A64-46A4-4C9C-A692-D725518B47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A6A636F1-B754-4DBF-B54D-B3100D7FEC8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114D0EB1-D0CB-427E-B4A7-8678F4C287D2}"/>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61CF0BE5-CCC4-47EE-9690-3BED4650C54D}"/>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DA668777-1B68-40F5-B3FD-80630A4EEDF9}"/>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1E87CD1F-413B-466C-9FE7-4201DB16EC5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a:extLst>
            <a:ext uri="{FF2B5EF4-FFF2-40B4-BE49-F238E27FC236}">
              <a16:creationId xmlns:a16="http://schemas.microsoft.com/office/drawing/2014/main" id="{9C77D804-7096-4C42-A67A-56AE32820C5A}"/>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E4FC3324-075C-47B7-92E5-6F7B8C22AC5B}"/>
            </a:ext>
          </a:extLst>
        </xdr:cNvPr>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a:extLst>
            <a:ext uri="{FF2B5EF4-FFF2-40B4-BE49-F238E27FC236}">
              <a16:creationId xmlns:a16="http://schemas.microsoft.com/office/drawing/2014/main" id="{3E242EEF-7960-4343-913E-6217D565565B}"/>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a:extLst>
            <a:ext uri="{FF2B5EF4-FFF2-40B4-BE49-F238E27FC236}">
              <a16:creationId xmlns:a16="http://schemas.microsoft.com/office/drawing/2014/main" id="{7984C4DE-1859-4C83-994A-A747BF173868}"/>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a:extLst>
            <a:ext uri="{FF2B5EF4-FFF2-40B4-BE49-F238E27FC236}">
              <a16:creationId xmlns:a16="http://schemas.microsoft.com/office/drawing/2014/main" id="{A5B51096-9F52-46F3-A05D-DE22AD4E2D47}"/>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a:extLst>
            <a:ext uri="{FF2B5EF4-FFF2-40B4-BE49-F238E27FC236}">
              <a16:creationId xmlns:a16="http://schemas.microsoft.com/office/drawing/2014/main" id="{52F4F4E7-5452-43D2-AF53-4BD3FDEA40F1}"/>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a:extLst>
            <a:ext uri="{FF2B5EF4-FFF2-40B4-BE49-F238E27FC236}">
              <a16:creationId xmlns:a16="http://schemas.microsoft.com/office/drawing/2014/main" id="{C1D79708-A4EE-453D-B251-9EB6B9F7E726}"/>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2529DE4-1EB8-47F2-B3C4-163BCE5DD6E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3B1D313-C703-4503-A568-0F57FB7473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1FF83E-F752-4B80-A8B5-403366DB6A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62043FB-DEC7-4A04-B38C-3969EEDB923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5D0D77E-6AD4-48DC-A768-17ADC9EF68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420" name="楕円 419">
          <a:extLst>
            <a:ext uri="{FF2B5EF4-FFF2-40B4-BE49-F238E27FC236}">
              <a16:creationId xmlns:a16="http://schemas.microsoft.com/office/drawing/2014/main" id="{A21574BA-D612-4572-A0E2-392F15C02DC3}"/>
            </a:ext>
          </a:extLst>
        </xdr:cNvPr>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1F4F779D-AF82-405E-A9B4-A88E4BBB0C81}"/>
            </a:ext>
          </a:extLst>
        </xdr:cNvPr>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22" name="楕円 421">
          <a:extLst>
            <a:ext uri="{FF2B5EF4-FFF2-40B4-BE49-F238E27FC236}">
              <a16:creationId xmlns:a16="http://schemas.microsoft.com/office/drawing/2014/main" id="{4C93276E-87E6-440F-9098-BEDF239B600E}"/>
            </a:ext>
          </a:extLst>
        </xdr:cNvPr>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133350</xdr:rowOff>
    </xdr:to>
    <xdr:cxnSp macro="">
      <xdr:nvCxnSpPr>
        <xdr:cNvPr id="423" name="直線コネクタ 422">
          <a:extLst>
            <a:ext uri="{FF2B5EF4-FFF2-40B4-BE49-F238E27FC236}">
              <a16:creationId xmlns:a16="http://schemas.microsoft.com/office/drawing/2014/main" id="{D5D4571C-6F2B-40D9-95CC-DF6A8717F928}"/>
            </a:ext>
          </a:extLst>
        </xdr:cNvPr>
        <xdr:cNvCxnSpPr/>
      </xdr:nvCxnSpPr>
      <xdr:spPr>
        <a:xfrm flipV="1">
          <a:off x="3797300" y="17822092"/>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49893</xdr:rowOff>
    </xdr:from>
    <xdr:to>
      <xdr:col>15</xdr:col>
      <xdr:colOff>101600</xdr:colOff>
      <xdr:row>104</xdr:row>
      <xdr:rowOff>151493</xdr:rowOff>
    </xdr:to>
    <xdr:sp macro="" textlink="">
      <xdr:nvSpPr>
        <xdr:cNvPr id="424" name="楕円 423">
          <a:extLst>
            <a:ext uri="{FF2B5EF4-FFF2-40B4-BE49-F238E27FC236}">
              <a16:creationId xmlns:a16="http://schemas.microsoft.com/office/drawing/2014/main" id="{7E960B4E-5230-436F-B9E8-A71A06DED36C}"/>
            </a:ext>
          </a:extLst>
        </xdr:cNvPr>
        <xdr:cNvSpPr/>
      </xdr:nvSpPr>
      <xdr:spPr>
        <a:xfrm>
          <a:off x="2857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100693</xdr:rowOff>
    </xdr:from>
    <xdr:to>
      <xdr:col>19</xdr:col>
      <xdr:colOff>177800</xdr:colOff>
      <xdr:row>104</xdr:row>
      <xdr:rowOff>133350</xdr:rowOff>
    </xdr:to>
    <xdr:cxnSp macro="">
      <xdr:nvCxnSpPr>
        <xdr:cNvPr id="425" name="直線コネクタ 424">
          <a:extLst>
            <a:ext uri="{FF2B5EF4-FFF2-40B4-BE49-F238E27FC236}">
              <a16:creationId xmlns:a16="http://schemas.microsoft.com/office/drawing/2014/main" id="{0544441F-A667-483C-809A-AEAC5DDE40E2}"/>
            </a:ext>
          </a:extLst>
        </xdr:cNvPr>
        <xdr:cNvCxnSpPr/>
      </xdr:nvCxnSpPr>
      <xdr:spPr>
        <a:xfrm>
          <a:off x="2908300" y="1793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26" name="楕円 425">
          <a:extLst>
            <a:ext uri="{FF2B5EF4-FFF2-40B4-BE49-F238E27FC236}">
              <a16:creationId xmlns:a16="http://schemas.microsoft.com/office/drawing/2014/main" id="{9AFD7BFF-65CE-430E-A62F-2E3093FDF36B}"/>
            </a:ext>
          </a:extLst>
        </xdr:cNvPr>
        <xdr:cNvSpPr/>
      </xdr:nvSpPr>
      <xdr:spPr>
        <a:xfrm>
          <a:off x="1968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100693</xdr:rowOff>
    </xdr:to>
    <xdr:cxnSp macro="">
      <xdr:nvCxnSpPr>
        <xdr:cNvPr id="427" name="直線コネクタ 426">
          <a:extLst>
            <a:ext uri="{FF2B5EF4-FFF2-40B4-BE49-F238E27FC236}">
              <a16:creationId xmlns:a16="http://schemas.microsoft.com/office/drawing/2014/main" id="{65977958-C7AE-4D94-8A1D-8D71288A6AA9}"/>
            </a:ext>
          </a:extLst>
        </xdr:cNvPr>
        <xdr:cNvCxnSpPr/>
      </xdr:nvCxnSpPr>
      <xdr:spPr>
        <a:xfrm>
          <a:off x="2019300" y="178972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5806</xdr:rowOff>
    </xdr:from>
    <xdr:to>
      <xdr:col>6</xdr:col>
      <xdr:colOff>38100</xdr:colOff>
      <xdr:row>104</xdr:row>
      <xdr:rowOff>107406</xdr:rowOff>
    </xdr:to>
    <xdr:sp macro="" textlink="">
      <xdr:nvSpPr>
        <xdr:cNvPr id="428" name="楕円 427">
          <a:extLst>
            <a:ext uri="{FF2B5EF4-FFF2-40B4-BE49-F238E27FC236}">
              <a16:creationId xmlns:a16="http://schemas.microsoft.com/office/drawing/2014/main" id="{A92BF057-94E3-4914-9AF5-F72CFAA220C0}"/>
            </a:ext>
          </a:extLst>
        </xdr:cNvPr>
        <xdr:cNvSpPr/>
      </xdr:nvSpPr>
      <xdr:spPr>
        <a:xfrm>
          <a:off x="1079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66402</xdr:rowOff>
    </xdr:to>
    <xdr:cxnSp macro="">
      <xdr:nvCxnSpPr>
        <xdr:cNvPr id="429" name="直線コネクタ 428">
          <a:extLst>
            <a:ext uri="{FF2B5EF4-FFF2-40B4-BE49-F238E27FC236}">
              <a16:creationId xmlns:a16="http://schemas.microsoft.com/office/drawing/2014/main" id="{1B674F7B-9BBB-48F7-B356-E32BBF47BA11}"/>
            </a:ext>
          </a:extLst>
        </xdr:cNvPr>
        <xdr:cNvCxnSpPr/>
      </xdr:nvCxnSpPr>
      <xdr:spPr>
        <a:xfrm>
          <a:off x="1130300" y="178874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30" name="n_1aveValue【港湾・漁港】&#10;有形固定資産減価償却率">
          <a:extLst>
            <a:ext uri="{FF2B5EF4-FFF2-40B4-BE49-F238E27FC236}">
              <a16:creationId xmlns:a16="http://schemas.microsoft.com/office/drawing/2014/main" id="{68D1FBD7-5571-4A52-AF5C-D2F25944416D}"/>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a:extLst>
            <a:ext uri="{FF2B5EF4-FFF2-40B4-BE49-F238E27FC236}">
              <a16:creationId xmlns:a16="http://schemas.microsoft.com/office/drawing/2014/main" id="{CEF80EE0-B617-4175-9240-DAE974CFD299}"/>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a:extLst>
            <a:ext uri="{FF2B5EF4-FFF2-40B4-BE49-F238E27FC236}">
              <a16:creationId xmlns:a16="http://schemas.microsoft.com/office/drawing/2014/main" id="{F464D5A0-3EA0-4D79-80E0-CB5BB06B5C92}"/>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79EF3AEA-FA90-4063-A47B-8AC478FF6C5A}"/>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434" name="n_1mainValue【港湾・漁港】&#10;有形固定資産減価償却率">
          <a:extLst>
            <a:ext uri="{FF2B5EF4-FFF2-40B4-BE49-F238E27FC236}">
              <a16:creationId xmlns:a16="http://schemas.microsoft.com/office/drawing/2014/main" id="{991BC081-38E0-44B9-8360-1435FDE5BF30}"/>
            </a:ext>
          </a:extLst>
        </xdr:cNvPr>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5" name="n_2mainValue【港湾・漁港】&#10;有形固定資産減価償却率">
          <a:extLst>
            <a:ext uri="{FF2B5EF4-FFF2-40B4-BE49-F238E27FC236}">
              <a16:creationId xmlns:a16="http://schemas.microsoft.com/office/drawing/2014/main" id="{7708B1FF-E828-4C21-BECC-6FDDB3BD2C2B}"/>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6" name="n_3mainValue【港湾・漁港】&#10;有形固定資産減価償却率">
          <a:extLst>
            <a:ext uri="{FF2B5EF4-FFF2-40B4-BE49-F238E27FC236}">
              <a16:creationId xmlns:a16="http://schemas.microsoft.com/office/drawing/2014/main" id="{084EFDEE-7EDC-49B0-8374-029B7B4F87B7}"/>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7" name="n_4mainValue【港湾・漁港】&#10;有形固定資産減価償却率">
          <a:extLst>
            <a:ext uri="{FF2B5EF4-FFF2-40B4-BE49-F238E27FC236}">
              <a16:creationId xmlns:a16="http://schemas.microsoft.com/office/drawing/2014/main" id="{817B222A-50F5-46C3-857F-A2ABAED981CE}"/>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82BA4B8-3969-41B5-81AF-D24CA20CDA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4385844-2F50-470C-9B4C-65B5F0765A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D8C7BA9-8D26-45BF-80A9-880ACD7B5B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9C5D3CA-9F9B-4E28-ADA9-1093ACFDA9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DBC86A9-6163-4330-8FB2-1179602544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13DD428-9637-4C6A-ADC4-52F874A3DE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389DC70-3212-4519-A890-9933BCC458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1213C77-872E-4DC5-84C8-2BC2C0B1406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510F479-607E-49C0-B8A2-97422F70E5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DCB64DF-3727-499D-A3FE-7ACD0A9AFFE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B9C7C47-211B-4366-9D77-C1F2FC037B0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444B7FA6-4AB3-43A5-9490-6A730EEB782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6DA1CC1-DAC9-426A-869F-CC2BF62C175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E4527BFA-1D02-482B-A337-B3774E7B1ADB}"/>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A0C90875-CA9F-45D5-A8DF-F3102A3A114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DEE1D763-B7AE-40D2-8EBC-9070BBF8D256}"/>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5465BCDD-58F0-4F70-9C49-F0D26B2DC5D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25CAF7F7-805C-4274-9F0A-1154BD44548E}"/>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FE898A99-DD2F-461E-9285-F6D593AAF40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4EADCE84-C100-4B19-89DB-9E7FA9F6FAFC}"/>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4B64F6A-1DAA-4931-BB50-9BB57C2472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DE0102EF-1B90-43CD-8540-C5E251EDA04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50ED9094-6B26-48F4-976E-916942055DB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a:extLst>
            <a:ext uri="{FF2B5EF4-FFF2-40B4-BE49-F238E27FC236}">
              <a16:creationId xmlns:a16="http://schemas.microsoft.com/office/drawing/2014/main" id="{84BC6838-018F-4D68-927B-7887DB7F4B9A}"/>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393CEC1A-5951-4831-80AE-B86C96467725}"/>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a:extLst>
            <a:ext uri="{FF2B5EF4-FFF2-40B4-BE49-F238E27FC236}">
              <a16:creationId xmlns:a16="http://schemas.microsoft.com/office/drawing/2014/main" id="{7DB8199A-D582-474B-91D3-124421FC9808}"/>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51531352-9538-4ABF-8511-E3FF6DF07399}"/>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a:extLst>
            <a:ext uri="{FF2B5EF4-FFF2-40B4-BE49-F238E27FC236}">
              <a16:creationId xmlns:a16="http://schemas.microsoft.com/office/drawing/2014/main" id="{73FB2623-B14E-4441-9974-437A7B2F5524}"/>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131618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EA63555E-5436-409D-BEE0-9E6564F97EE8}"/>
            </a:ext>
          </a:extLst>
        </xdr:cNvPr>
        <xdr:cNvSpPr txBox="1"/>
      </xdr:nvSpPr>
      <xdr:spPr>
        <a:xfrm>
          <a:off x="10515600" y="18305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a:extLst>
            <a:ext uri="{FF2B5EF4-FFF2-40B4-BE49-F238E27FC236}">
              <a16:creationId xmlns:a16="http://schemas.microsoft.com/office/drawing/2014/main" id="{90FFC988-3A21-4C4E-8195-27535F63F81D}"/>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a:extLst>
            <a:ext uri="{FF2B5EF4-FFF2-40B4-BE49-F238E27FC236}">
              <a16:creationId xmlns:a16="http://schemas.microsoft.com/office/drawing/2014/main" id="{FAAC27B6-EE0D-4AD4-92B7-1A65AC098E4B}"/>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a:extLst>
            <a:ext uri="{FF2B5EF4-FFF2-40B4-BE49-F238E27FC236}">
              <a16:creationId xmlns:a16="http://schemas.microsoft.com/office/drawing/2014/main" id="{851D52A1-1558-43FF-8EE7-6F652E446310}"/>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a:extLst>
            <a:ext uri="{FF2B5EF4-FFF2-40B4-BE49-F238E27FC236}">
              <a16:creationId xmlns:a16="http://schemas.microsoft.com/office/drawing/2014/main" id="{908A7897-822C-4412-AD46-404F7150BD10}"/>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a:extLst>
            <a:ext uri="{FF2B5EF4-FFF2-40B4-BE49-F238E27FC236}">
              <a16:creationId xmlns:a16="http://schemas.microsoft.com/office/drawing/2014/main" id="{B475F904-3B39-4185-ADEB-68726AA672AE}"/>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6FBC903-3A15-49C0-98DF-7C75A272CB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83DDC0A-F761-44F0-9900-0D677A23FD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1F5337D-1015-4DF3-9E3F-FF8B42C819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8B8E079-D72F-4B1A-AECF-C1855049BF9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8A1DE82-30CE-4A4D-84AB-37E826E49FF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79485</xdr:rowOff>
    </xdr:from>
    <xdr:to>
      <xdr:col>55</xdr:col>
      <xdr:colOff>50800</xdr:colOff>
      <xdr:row>102</xdr:row>
      <xdr:rowOff>9635</xdr:rowOff>
    </xdr:to>
    <xdr:sp macro="" textlink="">
      <xdr:nvSpPr>
        <xdr:cNvPr id="477" name="楕円 476">
          <a:extLst>
            <a:ext uri="{FF2B5EF4-FFF2-40B4-BE49-F238E27FC236}">
              <a16:creationId xmlns:a16="http://schemas.microsoft.com/office/drawing/2014/main" id="{F28F59FC-1B7B-4380-A582-4C66E52A7470}"/>
            </a:ext>
          </a:extLst>
        </xdr:cNvPr>
        <xdr:cNvSpPr/>
      </xdr:nvSpPr>
      <xdr:spPr>
        <a:xfrm>
          <a:off x="10426700" y="173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165862</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60BD633D-B4F8-40BA-9007-0B21D69976E5}"/>
            </a:ext>
          </a:extLst>
        </xdr:cNvPr>
        <xdr:cNvSpPr txBox="1"/>
      </xdr:nvSpPr>
      <xdr:spPr>
        <a:xfrm>
          <a:off x="10515600" y="17310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151760</xdr:rowOff>
    </xdr:from>
    <xdr:to>
      <xdr:col>50</xdr:col>
      <xdr:colOff>165100</xdr:colOff>
      <xdr:row>102</xdr:row>
      <xdr:rowOff>81910</xdr:rowOff>
    </xdr:to>
    <xdr:sp macro="" textlink="">
      <xdr:nvSpPr>
        <xdr:cNvPr id="479" name="楕円 478">
          <a:extLst>
            <a:ext uri="{FF2B5EF4-FFF2-40B4-BE49-F238E27FC236}">
              <a16:creationId xmlns:a16="http://schemas.microsoft.com/office/drawing/2014/main" id="{7074DF80-ED2A-4145-998F-2F2EEF547595}"/>
            </a:ext>
          </a:extLst>
        </xdr:cNvPr>
        <xdr:cNvSpPr/>
      </xdr:nvSpPr>
      <xdr:spPr>
        <a:xfrm>
          <a:off x="9588500" y="17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130285</xdr:rowOff>
    </xdr:from>
    <xdr:to>
      <xdr:col>55</xdr:col>
      <xdr:colOff>0</xdr:colOff>
      <xdr:row>102</xdr:row>
      <xdr:rowOff>31110</xdr:rowOff>
    </xdr:to>
    <xdr:cxnSp macro="">
      <xdr:nvCxnSpPr>
        <xdr:cNvPr id="480" name="直線コネクタ 479">
          <a:extLst>
            <a:ext uri="{FF2B5EF4-FFF2-40B4-BE49-F238E27FC236}">
              <a16:creationId xmlns:a16="http://schemas.microsoft.com/office/drawing/2014/main" id="{72C0EF67-0B15-40A2-9BF1-C9CB336E3FCF}"/>
            </a:ext>
          </a:extLst>
        </xdr:cNvPr>
        <xdr:cNvCxnSpPr/>
      </xdr:nvCxnSpPr>
      <xdr:spPr>
        <a:xfrm flipV="1">
          <a:off x="9639300" y="17446735"/>
          <a:ext cx="838200" cy="7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13333</xdr:rowOff>
    </xdr:from>
    <xdr:to>
      <xdr:col>46</xdr:col>
      <xdr:colOff>38100</xdr:colOff>
      <xdr:row>102</xdr:row>
      <xdr:rowOff>114933</xdr:rowOff>
    </xdr:to>
    <xdr:sp macro="" textlink="">
      <xdr:nvSpPr>
        <xdr:cNvPr id="481" name="楕円 480">
          <a:extLst>
            <a:ext uri="{FF2B5EF4-FFF2-40B4-BE49-F238E27FC236}">
              <a16:creationId xmlns:a16="http://schemas.microsoft.com/office/drawing/2014/main" id="{C9B8BC8C-F7FD-4557-87FB-32D81E2DBD7E}"/>
            </a:ext>
          </a:extLst>
        </xdr:cNvPr>
        <xdr:cNvSpPr/>
      </xdr:nvSpPr>
      <xdr:spPr>
        <a:xfrm>
          <a:off x="8699500" y="175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31110</xdr:rowOff>
    </xdr:from>
    <xdr:to>
      <xdr:col>50</xdr:col>
      <xdr:colOff>114300</xdr:colOff>
      <xdr:row>102</xdr:row>
      <xdr:rowOff>64133</xdr:rowOff>
    </xdr:to>
    <xdr:cxnSp macro="">
      <xdr:nvCxnSpPr>
        <xdr:cNvPr id="482" name="直線コネクタ 481">
          <a:extLst>
            <a:ext uri="{FF2B5EF4-FFF2-40B4-BE49-F238E27FC236}">
              <a16:creationId xmlns:a16="http://schemas.microsoft.com/office/drawing/2014/main" id="{E4A6F8F7-BD09-48B0-907C-306F7278536B}"/>
            </a:ext>
          </a:extLst>
        </xdr:cNvPr>
        <xdr:cNvCxnSpPr/>
      </xdr:nvCxnSpPr>
      <xdr:spPr>
        <a:xfrm flipV="1">
          <a:off x="8750300" y="17519010"/>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33765</xdr:rowOff>
    </xdr:from>
    <xdr:to>
      <xdr:col>41</xdr:col>
      <xdr:colOff>101600</xdr:colOff>
      <xdr:row>102</xdr:row>
      <xdr:rowOff>135365</xdr:rowOff>
    </xdr:to>
    <xdr:sp macro="" textlink="">
      <xdr:nvSpPr>
        <xdr:cNvPr id="483" name="楕円 482">
          <a:extLst>
            <a:ext uri="{FF2B5EF4-FFF2-40B4-BE49-F238E27FC236}">
              <a16:creationId xmlns:a16="http://schemas.microsoft.com/office/drawing/2014/main" id="{B15BE1AC-B976-4D77-8A51-DEEEED841B3B}"/>
            </a:ext>
          </a:extLst>
        </xdr:cNvPr>
        <xdr:cNvSpPr/>
      </xdr:nvSpPr>
      <xdr:spPr>
        <a:xfrm>
          <a:off x="7810500" y="17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64133</xdr:rowOff>
    </xdr:from>
    <xdr:to>
      <xdr:col>45</xdr:col>
      <xdr:colOff>177800</xdr:colOff>
      <xdr:row>102</xdr:row>
      <xdr:rowOff>84565</xdr:rowOff>
    </xdr:to>
    <xdr:cxnSp macro="">
      <xdr:nvCxnSpPr>
        <xdr:cNvPr id="484" name="直線コネクタ 483">
          <a:extLst>
            <a:ext uri="{FF2B5EF4-FFF2-40B4-BE49-F238E27FC236}">
              <a16:creationId xmlns:a16="http://schemas.microsoft.com/office/drawing/2014/main" id="{49434BB7-8EDA-4503-8272-DCC71FE30373}"/>
            </a:ext>
          </a:extLst>
        </xdr:cNvPr>
        <xdr:cNvCxnSpPr/>
      </xdr:nvCxnSpPr>
      <xdr:spPr>
        <a:xfrm flipV="1">
          <a:off x="7861300" y="17552033"/>
          <a:ext cx="889000" cy="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40298</xdr:rowOff>
    </xdr:from>
    <xdr:to>
      <xdr:col>36</xdr:col>
      <xdr:colOff>165100</xdr:colOff>
      <xdr:row>107</xdr:row>
      <xdr:rowOff>141898</xdr:rowOff>
    </xdr:to>
    <xdr:sp macro="" textlink="">
      <xdr:nvSpPr>
        <xdr:cNvPr id="485" name="楕円 484">
          <a:extLst>
            <a:ext uri="{FF2B5EF4-FFF2-40B4-BE49-F238E27FC236}">
              <a16:creationId xmlns:a16="http://schemas.microsoft.com/office/drawing/2014/main" id="{2F05D463-74EB-41B8-BA10-4D18B389A754}"/>
            </a:ext>
          </a:extLst>
        </xdr:cNvPr>
        <xdr:cNvSpPr/>
      </xdr:nvSpPr>
      <xdr:spPr>
        <a:xfrm>
          <a:off x="6921500" y="183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84565</xdr:rowOff>
    </xdr:from>
    <xdr:to>
      <xdr:col>41</xdr:col>
      <xdr:colOff>50800</xdr:colOff>
      <xdr:row>107</xdr:row>
      <xdr:rowOff>91098</xdr:rowOff>
    </xdr:to>
    <xdr:cxnSp macro="">
      <xdr:nvCxnSpPr>
        <xdr:cNvPr id="486" name="直線コネクタ 485">
          <a:extLst>
            <a:ext uri="{FF2B5EF4-FFF2-40B4-BE49-F238E27FC236}">
              <a16:creationId xmlns:a16="http://schemas.microsoft.com/office/drawing/2014/main" id="{997E722F-7C0D-4F9D-BDE7-1F9833694F70}"/>
            </a:ext>
          </a:extLst>
        </xdr:cNvPr>
        <xdr:cNvCxnSpPr/>
      </xdr:nvCxnSpPr>
      <xdr:spPr>
        <a:xfrm flipV="1">
          <a:off x="6972300" y="17572465"/>
          <a:ext cx="889000" cy="86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101730</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8F74670B-4147-47F0-B329-F609E0D2739C}"/>
            </a:ext>
          </a:extLst>
        </xdr:cNvPr>
        <xdr:cNvSpPr txBox="1"/>
      </xdr:nvSpPr>
      <xdr:spPr>
        <a:xfrm>
          <a:off x="9327095" y="184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148059</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6FB018B7-7665-41D2-9066-8264F0FD54E0}"/>
            </a:ext>
          </a:extLst>
        </xdr:cNvPr>
        <xdr:cNvSpPr txBox="1"/>
      </xdr:nvSpPr>
      <xdr:spPr>
        <a:xfrm>
          <a:off x="8405205" y="18321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6388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3934EE22-5E5C-41DD-8F0A-3EB064ABB312}"/>
            </a:ext>
          </a:extLst>
        </xdr:cNvPr>
        <xdr:cNvSpPr txBox="1"/>
      </xdr:nvSpPr>
      <xdr:spPr>
        <a:xfrm>
          <a:off x="7561795" y="183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72C9820A-1C86-4F05-936B-D1436C60E9F9}"/>
            </a:ext>
          </a:extLst>
        </xdr:cNvPr>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98437</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D96747F1-21F8-45D1-9861-BF7B6598F560}"/>
            </a:ext>
          </a:extLst>
        </xdr:cNvPr>
        <xdr:cNvSpPr txBox="1"/>
      </xdr:nvSpPr>
      <xdr:spPr>
        <a:xfrm>
          <a:off x="9281505" y="172434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131460</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3EB82F0F-FD12-4003-BEB3-2E2F96C99F2B}"/>
            </a:ext>
          </a:extLst>
        </xdr:cNvPr>
        <xdr:cNvSpPr txBox="1"/>
      </xdr:nvSpPr>
      <xdr:spPr>
        <a:xfrm>
          <a:off x="8405205" y="17276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151892</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A1EFF704-99CD-47E6-B67A-442BEA458BF6}"/>
            </a:ext>
          </a:extLst>
        </xdr:cNvPr>
        <xdr:cNvSpPr txBox="1"/>
      </xdr:nvSpPr>
      <xdr:spPr>
        <a:xfrm>
          <a:off x="7516205" y="1729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133025</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423CE922-4D6B-4FAF-B1CB-96395ED99C4D}"/>
            </a:ext>
          </a:extLst>
        </xdr:cNvPr>
        <xdr:cNvSpPr txBox="1"/>
      </xdr:nvSpPr>
      <xdr:spPr>
        <a:xfrm>
          <a:off x="6672795" y="1847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EA0126C-880B-4CE4-9E49-F8F8F62C41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92F032C-9EF1-480E-9C8D-D1B5B90B14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260B54A-77AF-4DD3-ABAF-631562E13C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4BC1EC2-6407-4C44-A8C9-D80DA4A298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E5E4C08-F7DF-43D5-A4F1-47035D70DD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18217DD-C33B-42AF-A2E6-3D376F62D2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37EC327-A58B-44CC-9B89-84466942AB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47A420B-D446-45A6-BBC9-797F6D16B7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A5FDE8A-2FFF-4FFE-9B7E-EE26392AB2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8F5F378-2AA6-4FAD-AA5C-C63C2B98D5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922F260B-90B2-4150-9465-9F608DF6C43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3B54D8F3-70A7-4A16-B69A-F5500CB646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F093D410-A6E0-4EA5-928D-879EB02DBB3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4A6CFBC0-5474-4B3C-9CBC-AA81F06CA08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3FB99C10-71BB-43D4-A497-0AC8C64022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B1E76387-93A3-4C15-8D1C-93359A445D4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AD39EA16-3D37-43DA-935B-91D9788D76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281A06D8-A6C9-40C4-8CDC-62EA769AE19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232E0BC-D26B-4821-9171-D43F6A28AFB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1E23291F-521A-4BC5-91C2-31101081CB1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4B411DB6-FF07-4315-878C-63D9CC648F6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C3BCCC7E-55E1-4F3C-9A05-17A4CD1E62C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828861B6-A8F6-45CB-AD67-7076C31D75A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4705831F-FE74-45B0-931E-796048C9A2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6D43519C-695E-4520-9405-49F30AA200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1C820833-8B12-4C68-ABB9-A6BFD51EA1CB}"/>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A93759F2-3364-4509-83A5-9D77A048A8E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5CAB8EEA-B4F3-4A6A-8E1D-E105E0302C6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8FC07373-F5A1-4AE0-A1B5-31718E1A27F3}"/>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a:extLst>
            <a:ext uri="{FF2B5EF4-FFF2-40B4-BE49-F238E27FC236}">
              <a16:creationId xmlns:a16="http://schemas.microsoft.com/office/drawing/2014/main" id="{D1C05BFA-F306-4A76-BA56-F46873845F09}"/>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D9D17A35-60F0-42E8-A78B-29E85217B225}"/>
            </a:ext>
          </a:extLst>
        </xdr:cNvPr>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a:extLst>
            <a:ext uri="{FF2B5EF4-FFF2-40B4-BE49-F238E27FC236}">
              <a16:creationId xmlns:a16="http://schemas.microsoft.com/office/drawing/2014/main" id="{8ECBF7D0-19FD-4666-B6BD-E8F220E4F6CE}"/>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a:extLst>
            <a:ext uri="{FF2B5EF4-FFF2-40B4-BE49-F238E27FC236}">
              <a16:creationId xmlns:a16="http://schemas.microsoft.com/office/drawing/2014/main" id="{981B79E7-1B09-4B63-8461-E1EA5BDFABC6}"/>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a:extLst>
            <a:ext uri="{FF2B5EF4-FFF2-40B4-BE49-F238E27FC236}">
              <a16:creationId xmlns:a16="http://schemas.microsoft.com/office/drawing/2014/main" id="{3137B4E4-B4FE-47E0-893A-DAE735B08FE2}"/>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a:extLst>
            <a:ext uri="{FF2B5EF4-FFF2-40B4-BE49-F238E27FC236}">
              <a16:creationId xmlns:a16="http://schemas.microsoft.com/office/drawing/2014/main" id="{573362B8-1B5F-4D00-98D8-9C9D37DF43E1}"/>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a:extLst>
            <a:ext uri="{FF2B5EF4-FFF2-40B4-BE49-F238E27FC236}">
              <a16:creationId xmlns:a16="http://schemas.microsoft.com/office/drawing/2014/main" id="{F4470B1A-FD28-4859-A2E6-5A1E36801706}"/>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160C6D3-EBEE-47E7-959F-5B199E76BF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C0F04C2-A7C1-4E35-93AE-CAD88A80E5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A2FCC04-6F55-46B3-834A-73D1C4ECCE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8825959-6619-44D9-A4F5-FD07D7B8EE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34C47C4-14BE-4476-BB00-61085FE447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131536</xdr:rowOff>
    </xdr:from>
    <xdr:to>
      <xdr:col>85</xdr:col>
      <xdr:colOff>177800</xdr:colOff>
      <xdr:row>36</xdr:row>
      <xdr:rowOff>61686</xdr:rowOff>
    </xdr:to>
    <xdr:sp macro="" textlink="">
      <xdr:nvSpPr>
        <xdr:cNvPr id="536" name="楕円 535">
          <a:extLst>
            <a:ext uri="{FF2B5EF4-FFF2-40B4-BE49-F238E27FC236}">
              <a16:creationId xmlns:a16="http://schemas.microsoft.com/office/drawing/2014/main" id="{C0572E2F-02E7-41A6-846F-BDB6C431A6B0}"/>
            </a:ext>
          </a:extLst>
        </xdr:cNvPr>
        <xdr:cNvSpPr/>
      </xdr:nvSpPr>
      <xdr:spPr>
        <a:xfrm>
          <a:off x="16268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154413</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7648FC3C-1528-4ED8-AA94-0692D8120C46}"/>
            </a:ext>
          </a:extLst>
        </xdr:cNvPr>
        <xdr:cNvSpPr txBox="1"/>
      </xdr:nvSpPr>
      <xdr:spPr>
        <a:xfrm>
          <a:off x="16357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107043</xdr:rowOff>
    </xdr:from>
    <xdr:to>
      <xdr:col>81</xdr:col>
      <xdr:colOff>101600</xdr:colOff>
      <xdr:row>36</xdr:row>
      <xdr:rowOff>37193</xdr:rowOff>
    </xdr:to>
    <xdr:sp macro="" textlink="">
      <xdr:nvSpPr>
        <xdr:cNvPr id="538" name="楕円 537">
          <a:extLst>
            <a:ext uri="{FF2B5EF4-FFF2-40B4-BE49-F238E27FC236}">
              <a16:creationId xmlns:a16="http://schemas.microsoft.com/office/drawing/2014/main" id="{59D66805-6350-47F8-9EF5-F9F1079B2191}"/>
            </a:ext>
          </a:extLst>
        </xdr:cNvPr>
        <xdr:cNvSpPr/>
      </xdr:nvSpPr>
      <xdr:spPr>
        <a:xfrm>
          <a:off x="15430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157843</xdr:rowOff>
    </xdr:from>
    <xdr:to>
      <xdr:col>85</xdr:col>
      <xdr:colOff>127000</xdr:colOff>
      <xdr:row>36</xdr:row>
      <xdr:rowOff>10886</xdr:rowOff>
    </xdr:to>
    <xdr:cxnSp macro="">
      <xdr:nvCxnSpPr>
        <xdr:cNvPr id="539" name="直線コネクタ 538">
          <a:extLst>
            <a:ext uri="{FF2B5EF4-FFF2-40B4-BE49-F238E27FC236}">
              <a16:creationId xmlns:a16="http://schemas.microsoft.com/office/drawing/2014/main" id="{2D6E3481-E64F-4A46-80DC-056C13912EAE}"/>
            </a:ext>
          </a:extLst>
        </xdr:cNvPr>
        <xdr:cNvCxnSpPr/>
      </xdr:nvCxnSpPr>
      <xdr:spPr>
        <a:xfrm>
          <a:off x="15481300" y="615859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540" name="楕円 539">
          <a:extLst>
            <a:ext uri="{FF2B5EF4-FFF2-40B4-BE49-F238E27FC236}">
              <a16:creationId xmlns:a16="http://schemas.microsoft.com/office/drawing/2014/main" id="{5D5D18B9-D4AB-4A0D-A71A-ECE17659BB17}"/>
            </a:ext>
          </a:extLst>
        </xdr:cNvPr>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157843</xdr:rowOff>
    </xdr:from>
    <xdr:to>
      <xdr:col>81</xdr:col>
      <xdr:colOff>50800</xdr:colOff>
      <xdr:row>36</xdr:row>
      <xdr:rowOff>33746</xdr:rowOff>
    </xdr:to>
    <xdr:cxnSp macro="">
      <xdr:nvCxnSpPr>
        <xdr:cNvPr id="541" name="直線コネクタ 540">
          <a:extLst>
            <a:ext uri="{FF2B5EF4-FFF2-40B4-BE49-F238E27FC236}">
              <a16:creationId xmlns:a16="http://schemas.microsoft.com/office/drawing/2014/main" id="{33BEE4CB-8991-4532-B97B-82E039C5F81C}"/>
            </a:ext>
          </a:extLst>
        </xdr:cNvPr>
        <xdr:cNvCxnSpPr/>
      </xdr:nvCxnSpPr>
      <xdr:spPr>
        <a:xfrm flipV="1">
          <a:off x="14592300" y="61585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107043</xdr:rowOff>
    </xdr:from>
    <xdr:to>
      <xdr:col>72</xdr:col>
      <xdr:colOff>38100</xdr:colOff>
      <xdr:row>36</xdr:row>
      <xdr:rowOff>37193</xdr:rowOff>
    </xdr:to>
    <xdr:sp macro="" textlink="">
      <xdr:nvSpPr>
        <xdr:cNvPr id="542" name="楕円 541">
          <a:extLst>
            <a:ext uri="{FF2B5EF4-FFF2-40B4-BE49-F238E27FC236}">
              <a16:creationId xmlns:a16="http://schemas.microsoft.com/office/drawing/2014/main" id="{94DA278C-4EA5-4862-AA53-ADB5F91E61EC}"/>
            </a:ext>
          </a:extLst>
        </xdr:cNvPr>
        <xdr:cNvSpPr/>
      </xdr:nvSpPr>
      <xdr:spPr>
        <a:xfrm>
          <a:off x="13652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157843</xdr:rowOff>
    </xdr:from>
    <xdr:to>
      <xdr:col>76</xdr:col>
      <xdr:colOff>114300</xdr:colOff>
      <xdr:row>36</xdr:row>
      <xdr:rowOff>33746</xdr:rowOff>
    </xdr:to>
    <xdr:cxnSp macro="">
      <xdr:nvCxnSpPr>
        <xdr:cNvPr id="543" name="直線コネクタ 542">
          <a:extLst>
            <a:ext uri="{FF2B5EF4-FFF2-40B4-BE49-F238E27FC236}">
              <a16:creationId xmlns:a16="http://schemas.microsoft.com/office/drawing/2014/main" id="{8A8CE5A3-3B4C-45B1-9F1B-B0C8F9ECA428}"/>
            </a:ext>
          </a:extLst>
        </xdr:cNvPr>
        <xdr:cNvCxnSpPr/>
      </xdr:nvCxnSpPr>
      <xdr:spPr>
        <a:xfrm>
          <a:off x="13703300" y="61585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18869</xdr:rowOff>
    </xdr:from>
    <xdr:to>
      <xdr:col>67</xdr:col>
      <xdr:colOff>101600</xdr:colOff>
      <xdr:row>36</xdr:row>
      <xdr:rowOff>120469</xdr:rowOff>
    </xdr:to>
    <xdr:sp macro="" textlink="">
      <xdr:nvSpPr>
        <xdr:cNvPr id="544" name="楕円 543">
          <a:extLst>
            <a:ext uri="{FF2B5EF4-FFF2-40B4-BE49-F238E27FC236}">
              <a16:creationId xmlns:a16="http://schemas.microsoft.com/office/drawing/2014/main" id="{4C80EF4D-ABD1-4FA9-A7C1-AB36E1671CE2}"/>
            </a:ext>
          </a:extLst>
        </xdr:cNvPr>
        <xdr:cNvSpPr/>
      </xdr:nvSpPr>
      <xdr:spPr>
        <a:xfrm>
          <a:off x="12763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157843</xdr:rowOff>
    </xdr:from>
    <xdr:to>
      <xdr:col>71</xdr:col>
      <xdr:colOff>177800</xdr:colOff>
      <xdr:row>36</xdr:row>
      <xdr:rowOff>69669</xdr:rowOff>
    </xdr:to>
    <xdr:cxnSp macro="">
      <xdr:nvCxnSpPr>
        <xdr:cNvPr id="545" name="直線コネクタ 544">
          <a:extLst>
            <a:ext uri="{FF2B5EF4-FFF2-40B4-BE49-F238E27FC236}">
              <a16:creationId xmlns:a16="http://schemas.microsoft.com/office/drawing/2014/main" id="{130429F6-37B1-43CD-9AB4-BA1E3CE1689F}"/>
            </a:ext>
          </a:extLst>
        </xdr:cNvPr>
        <xdr:cNvCxnSpPr/>
      </xdr:nvCxnSpPr>
      <xdr:spPr>
        <a:xfrm flipV="1">
          <a:off x="12814300" y="615859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157315</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AEE77B4-74C5-4E3E-AAF0-C787A92D38E5}"/>
            </a:ext>
          </a:extLst>
        </xdr:cNvPr>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136089</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2E19F417-28CB-4E10-82B2-4D3853A8E2D4}"/>
            </a:ext>
          </a:extLst>
        </xdr:cNvPr>
        <xdr:cNvSpPr txBox="1"/>
      </xdr:nvSpPr>
      <xdr:spPr>
        <a:xfrm>
          <a:off x="14389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9FB4D218-4D50-4D7A-8CBC-DC1BAE2DFCD9}"/>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E6A8F578-511E-4AB1-B2D7-65FCDFC8FE5C}"/>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53720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645D1F7C-4AD5-4EED-8C94-F9F616517B1D}"/>
            </a:ext>
          </a:extLst>
        </xdr:cNvPr>
        <xdr:cNvSpPr txBox="1"/>
      </xdr:nvSpPr>
      <xdr:spPr>
        <a:xfrm>
          <a:off x="152660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F7722D98-348E-4CD3-8C98-89ECC7088445}"/>
            </a:ext>
          </a:extLst>
        </xdr:cNvPr>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53720</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6BE28901-C920-4833-AFF7-48A61C86FABD}"/>
            </a:ext>
          </a:extLst>
        </xdr:cNvPr>
        <xdr:cNvSpPr txBox="1"/>
      </xdr:nvSpPr>
      <xdr:spPr>
        <a:xfrm>
          <a:off x="13500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136996</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9544584-8ADF-4A07-A339-ECB60270CB53}"/>
            </a:ext>
          </a:extLst>
        </xdr:cNvPr>
        <xdr:cNvSpPr txBox="1"/>
      </xdr:nvSpPr>
      <xdr:spPr>
        <a:xfrm>
          <a:off x="12611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818AB621-8216-4157-97BF-BC52D7F6BA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AE81B8C6-90A3-4577-9E3D-30BD9800FDD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F74CCF1A-0DD7-4DE4-9F06-3A52B16A00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9AA7E398-6B9A-4D95-9F77-12BAD7A8D4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283684DB-CBDC-42B0-A9B0-04316FC749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53A0CD9A-D514-42BF-975B-C764C0F5FB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ACFF66A1-EAE6-42BF-BF77-FCA41D666A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6898EA53-747A-4DD9-BB05-7DD169D21A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30C9BF47-71EA-44F6-9035-07C87BF7B2C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57554FB-E8D7-4BC7-8041-B80F92DC86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DD7260DC-F90D-491A-AF6E-AA664AD85DC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AB42A14A-B734-4755-8F4D-EE1E4E9FD1B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D8C60283-1818-4C25-B197-3C2912DAA68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2D5A3D2E-D459-4EC9-8CD3-CB64B58A91A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1EABA1EF-8066-4B9E-89AC-0845E8469A4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D50DFE0-5F1E-4DCA-B2AA-6ECC2DC478E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A785AA53-2BE6-4EB6-8C9E-C584C5A6A8F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6A7ECCFB-CBC2-4901-B683-0808BA47845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41F4F979-F3B4-4877-B2B0-A13C809FC62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4BF311F0-F7D5-4161-A437-CC5EC0F81C4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EC9CCEF8-293E-442C-8202-057936A166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B6BC7B82-FDE0-4EAB-9394-A21F093F89A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3838A029-9C4B-4E96-BCA9-CD9BA55917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a:extLst>
            <a:ext uri="{FF2B5EF4-FFF2-40B4-BE49-F238E27FC236}">
              <a16:creationId xmlns:a16="http://schemas.microsoft.com/office/drawing/2014/main" id="{BE0BEE7F-412D-4D88-B2DA-2F13D8884CE1}"/>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BC8D1B99-DCC9-4B2C-A61A-A089DD2CB4A7}"/>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a:extLst>
            <a:ext uri="{FF2B5EF4-FFF2-40B4-BE49-F238E27FC236}">
              <a16:creationId xmlns:a16="http://schemas.microsoft.com/office/drawing/2014/main" id="{062F139F-0ACE-43D4-832F-43DF2061BEF6}"/>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829AAD12-9DF2-4356-9ADA-1E5F0611A37F}"/>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a:extLst>
            <a:ext uri="{FF2B5EF4-FFF2-40B4-BE49-F238E27FC236}">
              <a16:creationId xmlns:a16="http://schemas.microsoft.com/office/drawing/2014/main" id="{5ED6D713-02AD-4C14-AB74-F6DBCA872757}"/>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70A490A5-D748-40DA-A90C-AE880B61214B}"/>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a:extLst>
            <a:ext uri="{FF2B5EF4-FFF2-40B4-BE49-F238E27FC236}">
              <a16:creationId xmlns:a16="http://schemas.microsoft.com/office/drawing/2014/main" id="{8439F5BE-8537-4DCF-ABDE-C16A9D10EA18}"/>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a:extLst>
            <a:ext uri="{FF2B5EF4-FFF2-40B4-BE49-F238E27FC236}">
              <a16:creationId xmlns:a16="http://schemas.microsoft.com/office/drawing/2014/main" id="{797469E1-60B3-40A1-9D9E-8A87E3653306}"/>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a:extLst>
            <a:ext uri="{FF2B5EF4-FFF2-40B4-BE49-F238E27FC236}">
              <a16:creationId xmlns:a16="http://schemas.microsoft.com/office/drawing/2014/main" id="{6FAC994D-9F5A-46AC-AC37-65FACCFC9279}"/>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a:extLst>
            <a:ext uri="{FF2B5EF4-FFF2-40B4-BE49-F238E27FC236}">
              <a16:creationId xmlns:a16="http://schemas.microsoft.com/office/drawing/2014/main" id="{E275CEA1-6088-45D4-B630-F715CF09B56B}"/>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a:extLst>
            <a:ext uri="{FF2B5EF4-FFF2-40B4-BE49-F238E27FC236}">
              <a16:creationId xmlns:a16="http://schemas.microsoft.com/office/drawing/2014/main" id="{37F5CAFD-B6BD-4270-B95B-67A4ACC2F0E4}"/>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2A1BC6D-03E0-45B7-8B41-C885AE8818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EEA2005-6585-4E8A-B4F6-39BD169522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D3051C9-A827-4B46-8679-86CE10C4681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79147A4-CC0F-4296-8192-2177E47D18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2BDEFB7-6A08-477D-B939-560241D46F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133604</xdr:rowOff>
    </xdr:from>
    <xdr:to>
      <xdr:col>116</xdr:col>
      <xdr:colOff>114300</xdr:colOff>
      <xdr:row>40</xdr:row>
      <xdr:rowOff>63754</xdr:rowOff>
    </xdr:to>
    <xdr:sp macro="" textlink="">
      <xdr:nvSpPr>
        <xdr:cNvPr id="593" name="楕円 592">
          <a:extLst>
            <a:ext uri="{FF2B5EF4-FFF2-40B4-BE49-F238E27FC236}">
              <a16:creationId xmlns:a16="http://schemas.microsoft.com/office/drawing/2014/main" id="{38266545-70E7-4A1A-A9A1-C79BE4348C5C}"/>
            </a:ext>
          </a:extLst>
        </xdr:cNvPr>
        <xdr:cNvSpPr/>
      </xdr:nvSpPr>
      <xdr:spPr>
        <a:xfrm>
          <a:off x="22110700" y="68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156481</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2994004B-3927-408A-8B93-4FFD1774E1CC}"/>
            </a:ext>
          </a:extLst>
        </xdr:cNvPr>
        <xdr:cNvSpPr txBox="1"/>
      </xdr:nvSpPr>
      <xdr:spPr>
        <a:xfrm>
          <a:off x="22199600" y="66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134366</xdr:rowOff>
    </xdr:from>
    <xdr:to>
      <xdr:col>112</xdr:col>
      <xdr:colOff>38100</xdr:colOff>
      <xdr:row>40</xdr:row>
      <xdr:rowOff>64516</xdr:rowOff>
    </xdr:to>
    <xdr:sp macro="" textlink="">
      <xdr:nvSpPr>
        <xdr:cNvPr id="595" name="楕円 594">
          <a:extLst>
            <a:ext uri="{FF2B5EF4-FFF2-40B4-BE49-F238E27FC236}">
              <a16:creationId xmlns:a16="http://schemas.microsoft.com/office/drawing/2014/main" id="{055A6080-2234-424D-8B62-88D5A6EAE7E7}"/>
            </a:ext>
          </a:extLst>
        </xdr:cNvPr>
        <xdr:cNvSpPr/>
      </xdr:nvSpPr>
      <xdr:spPr>
        <a:xfrm>
          <a:off x="21272500" y="68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xdr:rowOff>
    </xdr:from>
    <xdr:to>
      <xdr:col>116</xdr:col>
      <xdr:colOff>63500</xdr:colOff>
      <xdr:row>40</xdr:row>
      <xdr:rowOff>13716</xdr:rowOff>
    </xdr:to>
    <xdr:cxnSp macro="">
      <xdr:nvCxnSpPr>
        <xdr:cNvPr id="596" name="直線コネクタ 595">
          <a:extLst>
            <a:ext uri="{FF2B5EF4-FFF2-40B4-BE49-F238E27FC236}">
              <a16:creationId xmlns:a16="http://schemas.microsoft.com/office/drawing/2014/main" id="{D0A6CFB3-FEED-4A92-9F41-F0DD9E3E1B93}"/>
            </a:ext>
          </a:extLst>
        </xdr:cNvPr>
        <xdr:cNvCxnSpPr/>
      </xdr:nvCxnSpPr>
      <xdr:spPr>
        <a:xfrm flipV="1">
          <a:off x="21323300" y="687095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95504</xdr:rowOff>
    </xdr:from>
    <xdr:to>
      <xdr:col>107</xdr:col>
      <xdr:colOff>101600</xdr:colOff>
      <xdr:row>40</xdr:row>
      <xdr:rowOff>25654</xdr:rowOff>
    </xdr:to>
    <xdr:sp macro="" textlink="">
      <xdr:nvSpPr>
        <xdr:cNvPr id="597" name="楕円 596">
          <a:extLst>
            <a:ext uri="{FF2B5EF4-FFF2-40B4-BE49-F238E27FC236}">
              <a16:creationId xmlns:a16="http://schemas.microsoft.com/office/drawing/2014/main" id="{F9AEA72C-C495-4277-817A-4349F49360AA}"/>
            </a:ext>
          </a:extLst>
        </xdr:cNvPr>
        <xdr:cNvSpPr/>
      </xdr:nvSpPr>
      <xdr:spPr>
        <a:xfrm>
          <a:off x="20383500" y="67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146304</xdr:rowOff>
    </xdr:from>
    <xdr:to>
      <xdr:col>111</xdr:col>
      <xdr:colOff>177800</xdr:colOff>
      <xdr:row>40</xdr:row>
      <xdr:rowOff>13716</xdr:rowOff>
    </xdr:to>
    <xdr:cxnSp macro="">
      <xdr:nvCxnSpPr>
        <xdr:cNvPr id="598" name="直線コネクタ 597">
          <a:extLst>
            <a:ext uri="{FF2B5EF4-FFF2-40B4-BE49-F238E27FC236}">
              <a16:creationId xmlns:a16="http://schemas.microsoft.com/office/drawing/2014/main" id="{F2BB7AF8-92AC-4857-92D4-309D2BA4E420}"/>
            </a:ext>
          </a:extLst>
        </xdr:cNvPr>
        <xdr:cNvCxnSpPr/>
      </xdr:nvCxnSpPr>
      <xdr:spPr>
        <a:xfrm>
          <a:off x="20434300" y="68328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103124</xdr:rowOff>
    </xdr:from>
    <xdr:to>
      <xdr:col>102</xdr:col>
      <xdr:colOff>165100</xdr:colOff>
      <xdr:row>40</xdr:row>
      <xdr:rowOff>33274</xdr:rowOff>
    </xdr:to>
    <xdr:sp macro="" textlink="">
      <xdr:nvSpPr>
        <xdr:cNvPr id="599" name="楕円 598">
          <a:extLst>
            <a:ext uri="{FF2B5EF4-FFF2-40B4-BE49-F238E27FC236}">
              <a16:creationId xmlns:a16="http://schemas.microsoft.com/office/drawing/2014/main" id="{9AF77662-4768-42A1-ABE4-13DE861CC7D5}"/>
            </a:ext>
          </a:extLst>
        </xdr:cNvPr>
        <xdr:cNvSpPr/>
      </xdr:nvSpPr>
      <xdr:spPr>
        <a:xfrm>
          <a:off x="19494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146304</xdr:rowOff>
    </xdr:from>
    <xdr:to>
      <xdr:col>107</xdr:col>
      <xdr:colOff>50800</xdr:colOff>
      <xdr:row>39</xdr:row>
      <xdr:rowOff>153924</xdr:rowOff>
    </xdr:to>
    <xdr:cxnSp macro="">
      <xdr:nvCxnSpPr>
        <xdr:cNvPr id="600" name="直線コネクタ 599">
          <a:extLst>
            <a:ext uri="{FF2B5EF4-FFF2-40B4-BE49-F238E27FC236}">
              <a16:creationId xmlns:a16="http://schemas.microsoft.com/office/drawing/2014/main" id="{6321B1D6-5EED-4DA1-9157-E2CE7820DCCF}"/>
            </a:ext>
          </a:extLst>
        </xdr:cNvPr>
        <xdr:cNvCxnSpPr/>
      </xdr:nvCxnSpPr>
      <xdr:spPr>
        <a:xfrm flipV="1">
          <a:off x="19545300" y="68328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168656</xdr:rowOff>
    </xdr:from>
    <xdr:to>
      <xdr:col>98</xdr:col>
      <xdr:colOff>38100</xdr:colOff>
      <xdr:row>39</xdr:row>
      <xdr:rowOff>98806</xdr:rowOff>
    </xdr:to>
    <xdr:sp macro="" textlink="">
      <xdr:nvSpPr>
        <xdr:cNvPr id="601" name="楕円 600">
          <a:extLst>
            <a:ext uri="{FF2B5EF4-FFF2-40B4-BE49-F238E27FC236}">
              <a16:creationId xmlns:a16="http://schemas.microsoft.com/office/drawing/2014/main" id="{759F5E84-CE9A-4492-A81F-D7D6658C92A2}"/>
            </a:ext>
          </a:extLst>
        </xdr:cNvPr>
        <xdr:cNvSpPr/>
      </xdr:nvSpPr>
      <xdr:spPr>
        <a:xfrm>
          <a:off x="18605500" y="66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48006</xdr:rowOff>
    </xdr:from>
    <xdr:to>
      <xdr:col>102</xdr:col>
      <xdr:colOff>114300</xdr:colOff>
      <xdr:row>39</xdr:row>
      <xdr:rowOff>153924</xdr:rowOff>
    </xdr:to>
    <xdr:cxnSp macro="">
      <xdr:nvCxnSpPr>
        <xdr:cNvPr id="602" name="直線コネクタ 601">
          <a:extLst>
            <a:ext uri="{FF2B5EF4-FFF2-40B4-BE49-F238E27FC236}">
              <a16:creationId xmlns:a16="http://schemas.microsoft.com/office/drawing/2014/main" id="{C56EA82C-B279-4D44-B30F-9B6B62FECD7A}"/>
            </a:ext>
          </a:extLst>
        </xdr:cNvPr>
        <xdr:cNvCxnSpPr/>
      </xdr:nvCxnSpPr>
      <xdr:spPr>
        <a:xfrm>
          <a:off x="18656300" y="6734556"/>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F7F669CE-A005-40DC-B972-A40DC3A80C9B}"/>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E02F7072-2A47-441C-B121-8F5A2E5BAC70}"/>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BA7FD7D3-18EC-433F-852C-8C94372F275C}"/>
            </a:ext>
          </a:extLst>
        </xdr:cNvPr>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A65F9D67-B0E6-4D41-840F-F46B269CE859}"/>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81043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D4BE6148-469C-4456-85CF-B4C0389FE665}"/>
            </a:ext>
          </a:extLst>
        </xdr:cNvPr>
        <xdr:cNvSpPr txBox="1"/>
      </xdr:nvSpPr>
      <xdr:spPr>
        <a:xfrm>
          <a:off x="21075727" y="65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42181</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496B1169-9946-4835-B622-19A333E69033}"/>
            </a:ext>
          </a:extLst>
        </xdr:cNvPr>
        <xdr:cNvSpPr txBox="1"/>
      </xdr:nvSpPr>
      <xdr:spPr>
        <a:xfrm>
          <a:off x="20199427" y="65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49801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A4340FB1-14D8-4586-8D6E-201DDFF1A970}"/>
            </a:ext>
          </a:extLst>
        </xdr:cNvPr>
        <xdr:cNvSpPr txBox="1"/>
      </xdr:nvSpPr>
      <xdr:spPr>
        <a:xfrm>
          <a:off x="1931042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89933</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6DEA6489-9E39-4FE8-9611-41BDC8E1F920}"/>
            </a:ext>
          </a:extLst>
        </xdr:cNvPr>
        <xdr:cNvSpPr txBox="1"/>
      </xdr:nvSpPr>
      <xdr:spPr>
        <a:xfrm>
          <a:off x="18421427" y="677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B0962162-B97A-48EB-ACDE-E4692BEB7F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2938879B-1814-4748-9D5C-1F8CA7FA6A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EA0F6D4F-2BDE-4EB5-942D-B932D93FC4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6CC34CC2-BAAB-421B-9DEF-891F15981A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216FEA1-9AD2-4E05-AF1C-D73DCB1D14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E23C1D9-8B3C-40DD-A98C-04AB145BAC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F168EB4A-890E-415F-9667-AA1A2A18DA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4AB19035-C1EE-472E-8E3E-497E2F30F5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2FBE93D-75A9-40C7-A510-65A7E9CBBF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680000D1-3D96-4061-BF7D-9319C67020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EB43A971-A277-4E68-987B-B1B611BD8F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B9E6DF98-B364-4B48-AB8C-F9D2C0C4F3A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E25A2C40-64F0-40D5-965B-687AC9425C3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3B72BB11-9DAA-4FEE-B36B-95F5FA119A9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C1B840DC-456A-4177-BCA1-516E533458D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32DBF235-7B2B-4139-92A2-52D6E2A0C0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FDC71D93-A701-4B2D-BCEC-010F306BA5F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C6EBA0E8-C53C-4BEB-9905-0FFFE83AF8E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D239D5E-13C4-45C2-B8F1-CED4ADC3C57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D6E01183-1C52-4EE9-B374-38502B9EBF2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DCA2D79E-B953-4D56-BD41-996156A2290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4D273D06-1AFE-47ED-B5B8-37CE251370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3C3DA8D5-DDF8-4CB9-90D8-2256D6008BB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99D29F36-65A2-4C22-B6E2-265FBFC2E1F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635" name="直線コネクタ 634">
          <a:extLst>
            <a:ext uri="{FF2B5EF4-FFF2-40B4-BE49-F238E27FC236}">
              <a16:creationId xmlns:a16="http://schemas.microsoft.com/office/drawing/2014/main" id="{06E75E31-62A1-416C-995C-C04803FFC8AE}"/>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B5AF36B-CEF4-4CA3-B6A7-9AAD19D975F5}"/>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37" name="直線コネクタ 636">
          <a:extLst>
            <a:ext uri="{FF2B5EF4-FFF2-40B4-BE49-F238E27FC236}">
              <a16:creationId xmlns:a16="http://schemas.microsoft.com/office/drawing/2014/main" id="{2BF596C2-71D7-40FB-9DBB-7445B2551DF1}"/>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22D6FD3B-2820-4A8B-8EB5-88E80D74DE54}"/>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639" name="直線コネクタ 638">
          <a:extLst>
            <a:ext uri="{FF2B5EF4-FFF2-40B4-BE49-F238E27FC236}">
              <a16:creationId xmlns:a16="http://schemas.microsoft.com/office/drawing/2014/main" id="{EE6E7DF3-9131-4241-B4E4-B075DAF180EC}"/>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7D57D49E-8BBB-4D0E-B455-C932DDD59947}"/>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1" name="フローチャート: 判断 640">
          <a:extLst>
            <a:ext uri="{FF2B5EF4-FFF2-40B4-BE49-F238E27FC236}">
              <a16:creationId xmlns:a16="http://schemas.microsoft.com/office/drawing/2014/main" id="{D41D709B-9F0C-402E-BA9E-F6036AD09937}"/>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2" name="フローチャート: 判断 641">
          <a:extLst>
            <a:ext uri="{FF2B5EF4-FFF2-40B4-BE49-F238E27FC236}">
              <a16:creationId xmlns:a16="http://schemas.microsoft.com/office/drawing/2014/main" id="{2BBBF809-C463-4307-926D-7493C0FD3E77}"/>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997F93C2-BE98-49E8-99FD-A062696633B3}"/>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a:extLst>
            <a:ext uri="{FF2B5EF4-FFF2-40B4-BE49-F238E27FC236}">
              <a16:creationId xmlns:a16="http://schemas.microsoft.com/office/drawing/2014/main" id="{394840B3-93DF-48A0-AFBE-3347F9C6CC26}"/>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a:extLst>
            <a:ext uri="{FF2B5EF4-FFF2-40B4-BE49-F238E27FC236}">
              <a16:creationId xmlns:a16="http://schemas.microsoft.com/office/drawing/2014/main" id="{311D9D84-0721-4440-8D85-A14CDCD90CAC}"/>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27AC99E-33CB-4FA2-9DD9-AB88EB125F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01CFB5C-AD45-420A-97F4-4147C6B9AA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E22A847-B606-4CA2-9FA5-D2FF8B48BF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F6A3710-E9EA-4FED-ACBA-045183D8AE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E43AF06-34DA-4C09-B0FE-6DE36FB802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651" name="楕円 650">
          <a:extLst>
            <a:ext uri="{FF2B5EF4-FFF2-40B4-BE49-F238E27FC236}">
              <a16:creationId xmlns:a16="http://schemas.microsoft.com/office/drawing/2014/main" id="{C4065866-0926-4775-9044-CCF86547B42E}"/>
            </a:ext>
          </a:extLst>
        </xdr:cNvPr>
        <xdr:cNvSpPr/>
      </xdr:nvSpPr>
      <xdr:spPr>
        <a:xfrm>
          <a:off x="16268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268EF950-FAD5-4218-886C-839BC8091A44}"/>
            </a:ext>
          </a:extLst>
        </xdr:cNvPr>
        <xdr:cNvSpPr txBox="1"/>
      </xdr:nvSpPr>
      <xdr:spPr>
        <a:xfrm>
          <a:off x="163576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653" name="楕円 652">
          <a:extLst>
            <a:ext uri="{FF2B5EF4-FFF2-40B4-BE49-F238E27FC236}">
              <a16:creationId xmlns:a16="http://schemas.microsoft.com/office/drawing/2014/main" id="{6669769F-DBED-4B03-B73F-6CF587207A55}"/>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60</xdr:row>
      <xdr:rowOff>140970</xdr:rowOff>
    </xdr:to>
    <xdr:cxnSp macro="">
      <xdr:nvCxnSpPr>
        <xdr:cNvPr id="654" name="直線コネクタ 653">
          <a:extLst>
            <a:ext uri="{FF2B5EF4-FFF2-40B4-BE49-F238E27FC236}">
              <a16:creationId xmlns:a16="http://schemas.microsoft.com/office/drawing/2014/main" id="{F94D01FE-EBA7-47A1-A081-24E7D32FB1D1}"/>
            </a:ext>
          </a:extLst>
        </xdr:cNvPr>
        <xdr:cNvCxnSpPr/>
      </xdr:nvCxnSpPr>
      <xdr:spPr>
        <a:xfrm flipV="1">
          <a:off x="15481300" y="1019365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73025</xdr:rowOff>
    </xdr:from>
    <xdr:to>
      <xdr:col>76</xdr:col>
      <xdr:colOff>165100</xdr:colOff>
      <xdr:row>61</xdr:row>
      <xdr:rowOff>3175</xdr:rowOff>
    </xdr:to>
    <xdr:sp macro="" textlink="">
      <xdr:nvSpPr>
        <xdr:cNvPr id="655" name="楕円 654">
          <a:extLst>
            <a:ext uri="{FF2B5EF4-FFF2-40B4-BE49-F238E27FC236}">
              <a16:creationId xmlns:a16="http://schemas.microsoft.com/office/drawing/2014/main" id="{7C417910-A774-4549-8684-DFFCAA6BE6C3}"/>
            </a:ext>
          </a:extLst>
        </xdr:cNvPr>
        <xdr:cNvSpPr/>
      </xdr:nvSpPr>
      <xdr:spPr>
        <a:xfrm>
          <a:off x="14541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60</xdr:row>
      <xdr:rowOff>140970</xdr:rowOff>
    </xdr:to>
    <xdr:cxnSp macro="">
      <xdr:nvCxnSpPr>
        <xdr:cNvPr id="656" name="直線コネクタ 655">
          <a:extLst>
            <a:ext uri="{FF2B5EF4-FFF2-40B4-BE49-F238E27FC236}">
              <a16:creationId xmlns:a16="http://schemas.microsoft.com/office/drawing/2014/main" id="{5D7C221F-7433-4528-8F39-FB49C7BB0A19}"/>
            </a:ext>
          </a:extLst>
        </xdr:cNvPr>
        <xdr:cNvCxnSpPr/>
      </xdr:nvCxnSpPr>
      <xdr:spPr>
        <a:xfrm>
          <a:off x="14592300" y="104108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57" name="楕円 656">
          <a:extLst>
            <a:ext uri="{FF2B5EF4-FFF2-40B4-BE49-F238E27FC236}">
              <a16:creationId xmlns:a16="http://schemas.microsoft.com/office/drawing/2014/main" id="{EB96B3BA-4423-4A54-A75E-9BC40868869A}"/>
            </a:ext>
          </a:extLst>
        </xdr:cNvPr>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123825</xdr:rowOff>
    </xdr:to>
    <xdr:cxnSp macro="">
      <xdr:nvCxnSpPr>
        <xdr:cNvPr id="658" name="直線コネクタ 657">
          <a:extLst>
            <a:ext uri="{FF2B5EF4-FFF2-40B4-BE49-F238E27FC236}">
              <a16:creationId xmlns:a16="http://schemas.microsoft.com/office/drawing/2014/main" id="{492FDB51-613D-4843-89C7-526154F7E575}"/>
            </a:ext>
          </a:extLst>
        </xdr:cNvPr>
        <xdr:cNvCxnSpPr/>
      </xdr:nvCxnSpPr>
      <xdr:spPr>
        <a:xfrm>
          <a:off x="13703300" y="1038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659" name="楕円 658">
          <a:extLst>
            <a:ext uri="{FF2B5EF4-FFF2-40B4-BE49-F238E27FC236}">
              <a16:creationId xmlns:a16="http://schemas.microsoft.com/office/drawing/2014/main" id="{854DEC37-5D8D-4E72-B56F-91675A82D5A2}"/>
            </a:ext>
          </a:extLst>
        </xdr:cNvPr>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60</xdr:row>
      <xdr:rowOff>99060</xdr:rowOff>
    </xdr:to>
    <xdr:cxnSp macro="">
      <xdr:nvCxnSpPr>
        <xdr:cNvPr id="660" name="直線コネクタ 659">
          <a:extLst>
            <a:ext uri="{FF2B5EF4-FFF2-40B4-BE49-F238E27FC236}">
              <a16:creationId xmlns:a16="http://schemas.microsoft.com/office/drawing/2014/main" id="{1C60CD37-AD5D-40C8-AAE0-68095EB4444A}"/>
            </a:ext>
          </a:extLst>
        </xdr:cNvPr>
        <xdr:cNvCxnSpPr/>
      </xdr:nvCxnSpPr>
      <xdr:spPr>
        <a:xfrm>
          <a:off x="12814300" y="1000125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661" name="n_1aveValue【学校施設】&#10;有形固定資産減価償却率">
          <a:extLst>
            <a:ext uri="{FF2B5EF4-FFF2-40B4-BE49-F238E27FC236}">
              <a16:creationId xmlns:a16="http://schemas.microsoft.com/office/drawing/2014/main" id="{FAF61569-C057-4A98-9D68-94FF9240186E}"/>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2" name="n_2aveValue【学校施設】&#10;有形固定資産減価償却率">
          <a:extLst>
            <a:ext uri="{FF2B5EF4-FFF2-40B4-BE49-F238E27FC236}">
              <a16:creationId xmlns:a16="http://schemas.microsoft.com/office/drawing/2014/main" id="{561722CA-B6D5-47EC-B021-C464FA9FCDEE}"/>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3" name="n_3aveValue【学校施設】&#10;有形固定資産減価償却率">
          <a:extLst>
            <a:ext uri="{FF2B5EF4-FFF2-40B4-BE49-F238E27FC236}">
              <a16:creationId xmlns:a16="http://schemas.microsoft.com/office/drawing/2014/main" id="{61FC41D1-59F7-4067-A738-AD28F83E49CA}"/>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664" name="n_4aveValue【学校施設】&#10;有形固定資産減価償却率">
          <a:extLst>
            <a:ext uri="{FF2B5EF4-FFF2-40B4-BE49-F238E27FC236}">
              <a16:creationId xmlns:a16="http://schemas.microsoft.com/office/drawing/2014/main" id="{2F740395-4061-4998-9D12-57B81C360FDE}"/>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665" name="n_1mainValue【学校施設】&#10;有形固定資産減価償却率">
          <a:extLst>
            <a:ext uri="{FF2B5EF4-FFF2-40B4-BE49-F238E27FC236}">
              <a16:creationId xmlns:a16="http://schemas.microsoft.com/office/drawing/2014/main" id="{5A6E11CF-0E8F-48DB-879E-0EAEE0D29AB8}"/>
            </a:ext>
          </a:extLst>
        </xdr:cNvPr>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165752</xdr:rowOff>
    </xdr:from>
    <xdr:ext cx="405111" cy="259045"/>
    <xdr:sp macro="" textlink="">
      <xdr:nvSpPr>
        <xdr:cNvPr id="666" name="n_2mainValue【学校施設】&#10;有形固定資産減価償却率">
          <a:extLst>
            <a:ext uri="{FF2B5EF4-FFF2-40B4-BE49-F238E27FC236}">
              <a16:creationId xmlns:a16="http://schemas.microsoft.com/office/drawing/2014/main" id="{2126D5DF-489B-42D7-96B4-523B3119D2EB}"/>
            </a:ext>
          </a:extLst>
        </xdr:cNvPr>
        <xdr:cNvSpPr txBox="1"/>
      </xdr:nvSpPr>
      <xdr:spPr>
        <a:xfrm>
          <a:off x="14389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7" name="n_3mainValue【学校施設】&#10;有形固定資産減価償却率">
          <a:extLst>
            <a:ext uri="{FF2B5EF4-FFF2-40B4-BE49-F238E27FC236}">
              <a16:creationId xmlns:a16="http://schemas.microsoft.com/office/drawing/2014/main" id="{ABB8F9D6-A67C-4DB8-B975-7E7EBA11BACE}"/>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8" name="n_4mainValue【学校施設】&#10;有形固定資産減価償却率">
          <a:extLst>
            <a:ext uri="{FF2B5EF4-FFF2-40B4-BE49-F238E27FC236}">
              <a16:creationId xmlns:a16="http://schemas.microsoft.com/office/drawing/2014/main" id="{0BD936E4-39E5-4806-AA50-C7C54ABB50D9}"/>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BB55E7B0-75B8-4E8A-A89D-F019C15CDB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B8790513-206C-43FC-A657-90D7DF4F29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45DC46-9EFB-41D0-AC3C-EFCAF7861A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C2E25BC9-7278-4BB6-969A-E8F769C65A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2AE962A7-5255-415A-83DA-03161577F9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4023516B-9346-4DD0-B206-EAEDE792B9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93A6BF88-CA28-423D-A513-13A3B76F63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46DBE264-BCCA-453F-84E7-BD699E8F03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2238B85E-04CE-4E77-859B-1EFE3D0FF8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D19C05D8-931C-4FD6-91A7-B0E816F1D5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4B7904A5-1D4C-4195-AE32-C9036B6B6C5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DE041D40-31FA-4F5E-BFE3-2F1B8F0FCBD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2AE30742-EB23-4C55-8A8E-8057DBCA67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5F7F20F3-D743-4F03-85BC-D932F5A7C79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FAAEC7D3-BF10-412B-B982-155EF8DB88B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4" name="テキスト ボックス 683">
          <a:extLst>
            <a:ext uri="{FF2B5EF4-FFF2-40B4-BE49-F238E27FC236}">
              <a16:creationId xmlns:a16="http://schemas.microsoft.com/office/drawing/2014/main" id="{63EAB914-24CE-4604-BBA7-1527C5419AC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D9516EF5-454F-46E4-929C-5A0FB85D5D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6" name="テキスト ボックス 685">
          <a:extLst>
            <a:ext uri="{FF2B5EF4-FFF2-40B4-BE49-F238E27FC236}">
              <a16:creationId xmlns:a16="http://schemas.microsoft.com/office/drawing/2014/main" id="{855361F9-FEE0-46FA-89DC-5CFDD9F192B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E95A009A-F82C-44E1-B1DD-7491A8ECB8B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8" name="テキスト ボックス 687">
          <a:extLst>
            <a:ext uri="{FF2B5EF4-FFF2-40B4-BE49-F238E27FC236}">
              <a16:creationId xmlns:a16="http://schemas.microsoft.com/office/drawing/2014/main" id="{15655824-5C95-421A-98FD-A4CCA500B3C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3105E7DB-E2CD-48EB-8A5D-D111A624331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6964A825-01D5-4D08-946B-137521FC649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B8F1406A-291F-46ED-A59F-D649C9427E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2" name="直線コネクタ 691">
          <a:extLst>
            <a:ext uri="{FF2B5EF4-FFF2-40B4-BE49-F238E27FC236}">
              <a16:creationId xmlns:a16="http://schemas.microsoft.com/office/drawing/2014/main" id="{C7B1B0A7-CE21-4DE3-AE3F-E01A3431E993}"/>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3" name="【学校施設】&#10;一人当たり面積最小値テキスト">
          <a:extLst>
            <a:ext uri="{FF2B5EF4-FFF2-40B4-BE49-F238E27FC236}">
              <a16:creationId xmlns:a16="http://schemas.microsoft.com/office/drawing/2014/main" id="{3BC04450-FD9D-4F79-B78E-8C2D517A22B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4" name="直線コネクタ 693">
          <a:extLst>
            <a:ext uri="{FF2B5EF4-FFF2-40B4-BE49-F238E27FC236}">
              <a16:creationId xmlns:a16="http://schemas.microsoft.com/office/drawing/2014/main" id="{C090CB17-41F6-42A2-A650-DF7AA19CB9A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5" name="【学校施設】&#10;一人当たり面積最大値テキスト">
          <a:extLst>
            <a:ext uri="{FF2B5EF4-FFF2-40B4-BE49-F238E27FC236}">
              <a16:creationId xmlns:a16="http://schemas.microsoft.com/office/drawing/2014/main" id="{58408444-D991-4278-A2F1-45BB23C8E082}"/>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6" name="直線コネクタ 695">
          <a:extLst>
            <a:ext uri="{FF2B5EF4-FFF2-40B4-BE49-F238E27FC236}">
              <a16:creationId xmlns:a16="http://schemas.microsoft.com/office/drawing/2014/main" id="{9253ACB4-45C1-4B3A-9F62-39EEB8B65B59}"/>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697" name="【学校施設】&#10;一人当たり面積平均値テキスト">
          <a:extLst>
            <a:ext uri="{FF2B5EF4-FFF2-40B4-BE49-F238E27FC236}">
              <a16:creationId xmlns:a16="http://schemas.microsoft.com/office/drawing/2014/main" id="{2A4A4FA7-A59F-4E56-AF92-AF98E2E6CF59}"/>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8" name="フローチャート: 判断 697">
          <a:extLst>
            <a:ext uri="{FF2B5EF4-FFF2-40B4-BE49-F238E27FC236}">
              <a16:creationId xmlns:a16="http://schemas.microsoft.com/office/drawing/2014/main" id="{F3FDC742-EE00-47CD-973C-30CD1E84A7EA}"/>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99" name="フローチャート: 判断 698">
          <a:extLst>
            <a:ext uri="{FF2B5EF4-FFF2-40B4-BE49-F238E27FC236}">
              <a16:creationId xmlns:a16="http://schemas.microsoft.com/office/drawing/2014/main" id="{10CDEC9B-F608-4845-BE6E-EC6376387371}"/>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0" name="フローチャート: 判断 699">
          <a:extLst>
            <a:ext uri="{FF2B5EF4-FFF2-40B4-BE49-F238E27FC236}">
              <a16:creationId xmlns:a16="http://schemas.microsoft.com/office/drawing/2014/main" id="{A5095793-40CD-44BC-9694-99122119FF75}"/>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1" name="フローチャート: 判断 700">
          <a:extLst>
            <a:ext uri="{FF2B5EF4-FFF2-40B4-BE49-F238E27FC236}">
              <a16:creationId xmlns:a16="http://schemas.microsoft.com/office/drawing/2014/main" id="{6A865227-1B4E-4E8B-87BB-B77D26BFB118}"/>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2" name="フローチャート: 判断 701">
          <a:extLst>
            <a:ext uri="{FF2B5EF4-FFF2-40B4-BE49-F238E27FC236}">
              <a16:creationId xmlns:a16="http://schemas.microsoft.com/office/drawing/2014/main" id="{EC3A05B3-8F25-49BC-8C5E-A2A03942091D}"/>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5EBBBB7-13DF-4831-8698-69D2028BAA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2142F7-763E-4882-946B-74B7AD2CE9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749C50D-E1C4-44E0-A984-3E0BEE43D5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DFE6AF7-46FF-4710-91CF-D8081046EE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660DF4E-3E99-4AB0-94B7-7C765AA19B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149072</xdr:rowOff>
    </xdr:from>
    <xdr:to>
      <xdr:col>116</xdr:col>
      <xdr:colOff>114300</xdr:colOff>
      <xdr:row>63</xdr:row>
      <xdr:rowOff>79222</xdr:rowOff>
    </xdr:to>
    <xdr:sp macro="" textlink="">
      <xdr:nvSpPr>
        <xdr:cNvPr id="708" name="楕円 707">
          <a:extLst>
            <a:ext uri="{FF2B5EF4-FFF2-40B4-BE49-F238E27FC236}">
              <a16:creationId xmlns:a16="http://schemas.microsoft.com/office/drawing/2014/main" id="{789FD379-91C2-4ED4-8335-A94EA742D25F}"/>
            </a:ext>
          </a:extLst>
        </xdr:cNvPr>
        <xdr:cNvSpPr/>
      </xdr:nvSpPr>
      <xdr:spPr>
        <a:xfrm>
          <a:off x="22110700" y="1077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83379</xdr:rowOff>
    </xdr:from>
    <xdr:ext cx="469744" cy="259045"/>
    <xdr:sp macro="" textlink="">
      <xdr:nvSpPr>
        <xdr:cNvPr id="709" name="【学校施設】&#10;一人当たり面積該当値テキスト">
          <a:extLst>
            <a:ext uri="{FF2B5EF4-FFF2-40B4-BE49-F238E27FC236}">
              <a16:creationId xmlns:a16="http://schemas.microsoft.com/office/drawing/2014/main" id="{197F5DDB-8B56-4B1C-A030-D33DA78FD2B6}"/>
            </a:ext>
          </a:extLst>
        </xdr:cNvPr>
        <xdr:cNvSpPr txBox="1"/>
      </xdr:nvSpPr>
      <xdr:spPr>
        <a:xfrm>
          <a:off x="22199600" y="1071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153568</xdr:rowOff>
    </xdr:from>
    <xdr:to>
      <xdr:col>112</xdr:col>
      <xdr:colOff>38100</xdr:colOff>
      <xdr:row>63</xdr:row>
      <xdr:rowOff>83718</xdr:rowOff>
    </xdr:to>
    <xdr:sp macro="" textlink="">
      <xdr:nvSpPr>
        <xdr:cNvPr id="710" name="楕円 709">
          <a:extLst>
            <a:ext uri="{FF2B5EF4-FFF2-40B4-BE49-F238E27FC236}">
              <a16:creationId xmlns:a16="http://schemas.microsoft.com/office/drawing/2014/main" id="{5431ABA0-9448-4D0D-A8B8-2F7517BB4F3C}"/>
            </a:ext>
          </a:extLst>
        </xdr:cNvPr>
        <xdr:cNvSpPr/>
      </xdr:nvSpPr>
      <xdr:spPr>
        <a:xfrm>
          <a:off x="21272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28422</xdr:rowOff>
    </xdr:from>
    <xdr:to>
      <xdr:col>116</xdr:col>
      <xdr:colOff>63500</xdr:colOff>
      <xdr:row>63</xdr:row>
      <xdr:rowOff>32918</xdr:rowOff>
    </xdr:to>
    <xdr:cxnSp macro="">
      <xdr:nvCxnSpPr>
        <xdr:cNvPr id="711" name="直線コネクタ 710">
          <a:extLst>
            <a:ext uri="{FF2B5EF4-FFF2-40B4-BE49-F238E27FC236}">
              <a16:creationId xmlns:a16="http://schemas.microsoft.com/office/drawing/2014/main" id="{85317FE6-87DD-485C-B4CC-D059028784E5}"/>
            </a:ext>
          </a:extLst>
        </xdr:cNvPr>
        <xdr:cNvCxnSpPr/>
      </xdr:nvCxnSpPr>
      <xdr:spPr>
        <a:xfrm flipV="1">
          <a:off x="21323300" y="10829772"/>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xdr:rowOff>
    </xdr:from>
    <xdr:to>
      <xdr:col>107</xdr:col>
      <xdr:colOff>101600</xdr:colOff>
      <xdr:row>63</xdr:row>
      <xdr:rowOff>110007</xdr:rowOff>
    </xdr:to>
    <xdr:sp macro="" textlink="">
      <xdr:nvSpPr>
        <xdr:cNvPr id="712" name="楕円 711">
          <a:extLst>
            <a:ext uri="{FF2B5EF4-FFF2-40B4-BE49-F238E27FC236}">
              <a16:creationId xmlns:a16="http://schemas.microsoft.com/office/drawing/2014/main" id="{03B35A03-B449-49B0-BFC2-C5F74B59C060}"/>
            </a:ext>
          </a:extLst>
        </xdr:cNvPr>
        <xdr:cNvSpPr/>
      </xdr:nvSpPr>
      <xdr:spPr>
        <a:xfrm>
          <a:off x="203835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32918</xdr:rowOff>
    </xdr:from>
    <xdr:to>
      <xdr:col>111</xdr:col>
      <xdr:colOff>177800</xdr:colOff>
      <xdr:row>63</xdr:row>
      <xdr:rowOff>59207</xdr:rowOff>
    </xdr:to>
    <xdr:cxnSp macro="">
      <xdr:nvCxnSpPr>
        <xdr:cNvPr id="713" name="直線コネクタ 712">
          <a:extLst>
            <a:ext uri="{FF2B5EF4-FFF2-40B4-BE49-F238E27FC236}">
              <a16:creationId xmlns:a16="http://schemas.microsoft.com/office/drawing/2014/main" id="{FEE64A48-C879-4107-8978-091E62F2AE6B}"/>
            </a:ext>
          </a:extLst>
        </xdr:cNvPr>
        <xdr:cNvCxnSpPr/>
      </xdr:nvCxnSpPr>
      <xdr:spPr>
        <a:xfrm flipV="1">
          <a:off x="20434300" y="1083426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11836</xdr:rowOff>
    </xdr:from>
    <xdr:to>
      <xdr:col>102</xdr:col>
      <xdr:colOff>165100</xdr:colOff>
      <xdr:row>63</xdr:row>
      <xdr:rowOff>113436</xdr:rowOff>
    </xdr:to>
    <xdr:sp macro="" textlink="">
      <xdr:nvSpPr>
        <xdr:cNvPr id="714" name="楕円 713">
          <a:extLst>
            <a:ext uri="{FF2B5EF4-FFF2-40B4-BE49-F238E27FC236}">
              <a16:creationId xmlns:a16="http://schemas.microsoft.com/office/drawing/2014/main" id="{CB49D2BA-17E7-4D88-810D-253BEB7BAF61}"/>
            </a:ext>
          </a:extLst>
        </xdr:cNvPr>
        <xdr:cNvSpPr/>
      </xdr:nvSpPr>
      <xdr:spPr>
        <a:xfrm>
          <a:off x="19494500" y="108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59207</xdr:rowOff>
    </xdr:from>
    <xdr:to>
      <xdr:col>107</xdr:col>
      <xdr:colOff>50800</xdr:colOff>
      <xdr:row>63</xdr:row>
      <xdr:rowOff>62636</xdr:rowOff>
    </xdr:to>
    <xdr:cxnSp macro="">
      <xdr:nvCxnSpPr>
        <xdr:cNvPr id="715" name="直線コネクタ 714">
          <a:extLst>
            <a:ext uri="{FF2B5EF4-FFF2-40B4-BE49-F238E27FC236}">
              <a16:creationId xmlns:a16="http://schemas.microsoft.com/office/drawing/2014/main" id="{FAC79956-1BE0-4543-B03D-3E9A564F4395}"/>
            </a:ext>
          </a:extLst>
        </xdr:cNvPr>
        <xdr:cNvCxnSpPr/>
      </xdr:nvCxnSpPr>
      <xdr:spPr>
        <a:xfrm flipV="1">
          <a:off x="19545300" y="1086055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78359</xdr:rowOff>
    </xdr:from>
    <xdr:to>
      <xdr:col>98</xdr:col>
      <xdr:colOff>38100</xdr:colOff>
      <xdr:row>63</xdr:row>
      <xdr:rowOff>8509</xdr:rowOff>
    </xdr:to>
    <xdr:sp macro="" textlink="">
      <xdr:nvSpPr>
        <xdr:cNvPr id="716" name="楕円 715">
          <a:extLst>
            <a:ext uri="{FF2B5EF4-FFF2-40B4-BE49-F238E27FC236}">
              <a16:creationId xmlns:a16="http://schemas.microsoft.com/office/drawing/2014/main" id="{277041CB-3DEF-4753-855E-ADD8C8F11CB4}"/>
            </a:ext>
          </a:extLst>
        </xdr:cNvPr>
        <xdr:cNvSpPr/>
      </xdr:nvSpPr>
      <xdr:spPr>
        <a:xfrm>
          <a:off x="18605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129159</xdr:rowOff>
    </xdr:from>
    <xdr:to>
      <xdr:col>102</xdr:col>
      <xdr:colOff>114300</xdr:colOff>
      <xdr:row>63</xdr:row>
      <xdr:rowOff>62636</xdr:rowOff>
    </xdr:to>
    <xdr:cxnSp macro="">
      <xdr:nvCxnSpPr>
        <xdr:cNvPr id="717" name="直線コネクタ 716">
          <a:extLst>
            <a:ext uri="{FF2B5EF4-FFF2-40B4-BE49-F238E27FC236}">
              <a16:creationId xmlns:a16="http://schemas.microsoft.com/office/drawing/2014/main" id="{D11227D6-4540-470E-B337-F8AD4CFF9908}"/>
            </a:ext>
          </a:extLst>
        </xdr:cNvPr>
        <xdr:cNvCxnSpPr/>
      </xdr:nvCxnSpPr>
      <xdr:spPr>
        <a:xfrm>
          <a:off x="18656300" y="10759059"/>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718" name="n_1aveValue【学校施設】&#10;一人当たり面積">
          <a:extLst>
            <a:ext uri="{FF2B5EF4-FFF2-40B4-BE49-F238E27FC236}">
              <a16:creationId xmlns:a16="http://schemas.microsoft.com/office/drawing/2014/main" id="{E30A92B3-D908-4D65-8C5B-51C253F13482}"/>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719" name="n_2aveValue【学校施設】&#10;一人当たり面積">
          <a:extLst>
            <a:ext uri="{FF2B5EF4-FFF2-40B4-BE49-F238E27FC236}">
              <a16:creationId xmlns:a16="http://schemas.microsoft.com/office/drawing/2014/main" id="{6E055725-B5A8-4043-94AE-0A3E49C089CE}"/>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720" name="n_3aveValue【学校施設】&#10;一人当たり面積">
          <a:extLst>
            <a:ext uri="{FF2B5EF4-FFF2-40B4-BE49-F238E27FC236}">
              <a16:creationId xmlns:a16="http://schemas.microsoft.com/office/drawing/2014/main" id="{BD5502DF-847F-41B1-A150-92DD4A24507A}"/>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721" name="n_4aveValue【学校施設】&#10;一人当たり面積">
          <a:extLst>
            <a:ext uri="{FF2B5EF4-FFF2-40B4-BE49-F238E27FC236}">
              <a16:creationId xmlns:a16="http://schemas.microsoft.com/office/drawing/2014/main" id="{87B5F97C-893C-4C3A-964F-F205C7BFB7E9}"/>
            </a:ext>
          </a:extLst>
        </xdr:cNvPr>
        <xdr:cNvSpPr txBox="1"/>
      </xdr:nvSpPr>
      <xdr:spPr>
        <a:xfrm>
          <a:off x="18421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74845</xdr:rowOff>
    </xdr:from>
    <xdr:ext cx="469744" cy="259045"/>
    <xdr:sp macro="" textlink="">
      <xdr:nvSpPr>
        <xdr:cNvPr id="722" name="n_1mainValue【学校施設】&#10;一人当たり面積">
          <a:extLst>
            <a:ext uri="{FF2B5EF4-FFF2-40B4-BE49-F238E27FC236}">
              <a16:creationId xmlns:a16="http://schemas.microsoft.com/office/drawing/2014/main" id="{AC6F8D8D-95FD-4746-BC7E-3B7146809BF7}"/>
            </a:ext>
          </a:extLst>
        </xdr:cNvPr>
        <xdr:cNvSpPr txBox="1"/>
      </xdr:nvSpPr>
      <xdr:spPr>
        <a:xfrm>
          <a:off x="210757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101134</xdr:rowOff>
    </xdr:from>
    <xdr:ext cx="469744" cy="259045"/>
    <xdr:sp macro="" textlink="">
      <xdr:nvSpPr>
        <xdr:cNvPr id="723" name="n_2mainValue【学校施設】&#10;一人当たり面積">
          <a:extLst>
            <a:ext uri="{FF2B5EF4-FFF2-40B4-BE49-F238E27FC236}">
              <a16:creationId xmlns:a16="http://schemas.microsoft.com/office/drawing/2014/main" id="{B3908C53-C124-4AD1-8B9A-16526CB25A0A}"/>
            </a:ext>
          </a:extLst>
        </xdr:cNvPr>
        <xdr:cNvSpPr txBox="1"/>
      </xdr:nvSpPr>
      <xdr:spPr>
        <a:xfrm>
          <a:off x="20199427" y="1090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104563</xdr:rowOff>
    </xdr:from>
    <xdr:ext cx="469744" cy="259045"/>
    <xdr:sp macro="" textlink="">
      <xdr:nvSpPr>
        <xdr:cNvPr id="724" name="n_3mainValue【学校施設】&#10;一人当たり面積">
          <a:extLst>
            <a:ext uri="{FF2B5EF4-FFF2-40B4-BE49-F238E27FC236}">
              <a16:creationId xmlns:a16="http://schemas.microsoft.com/office/drawing/2014/main" id="{DEB186FF-56D6-4699-91B9-7073EC16823D}"/>
            </a:ext>
          </a:extLst>
        </xdr:cNvPr>
        <xdr:cNvSpPr txBox="1"/>
      </xdr:nvSpPr>
      <xdr:spPr>
        <a:xfrm>
          <a:off x="19310427" y="109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25036</xdr:rowOff>
    </xdr:from>
    <xdr:ext cx="469744" cy="259045"/>
    <xdr:sp macro="" textlink="">
      <xdr:nvSpPr>
        <xdr:cNvPr id="725" name="n_4mainValue【学校施設】&#10;一人当たり面積">
          <a:extLst>
            <a:ext uri="{FF2B5EF4-FFF2-40B4-BE49-F238E27FC236}">
              <a16:creationId xmlns:a16="http://schemas.microsoft.com/office/drawing/2014/main" id="{BF9B8E60-3F0C-423C-91F4-2E090B283CDE}"/>
            </a:ext>
          </a:extLst>
        </xdr:cNvPr>
        <xdr:cNvSpPr txBox="1"/>
      </xdr:nvSpPr>
      <xdr:spPr>
        <a:xfrm>
          <a:off x="184214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25FEA84D-5D9E-4E22-9477-559670E023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F76F1B1-2DC0-4350-BBDE-D19F954EC1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B0DD72D-C7E8-4E4B-89F6-613612C9CB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7D9FB497-88F8-42FE-BE0A-45034D5B6B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AA7AD8C-66A0-4FFB-B2C5-213CC7A9A7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C2EB06E7-BF08-4579-B092-F16573167C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9998F78E-A222-4908-99E3-8E2139FC51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94DD6372-15CD-4243-89BC-47C5093CBE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B588D415-6FBA-4C87-B60E-9C11C9D62D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2B7C4AF4-670F-4F10-AB1A-B742231506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356E77A1-E01E-4B0D-8A94-D24EEC1A3D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BE5832F3-1FA5-438F-B493-CA35B62C2EA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994F8EC3-5B9B-4E6B-924C-EB403009D04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2A3378DB-38FA-4D01-833E-CDCA8D131F3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A55C0025-58C6-4BA3-89CC-0121F5E207C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30FD3439-5D6B-4A1D-BE97-981E46E3ECB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4DD58307-8FE0-4E4B-8295-19786A0DCFA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BCB5B41B-2012-48CE-AE75-6DFD61B3C94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7CF2E180-C1CD-4B1F-913D-9F3D10461D7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2298D76B-3765-45B9-A543-B2195B7542C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87B6F6EB-9B9D-4735-9081-A43DB4F5C94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1C70802A-BE81-49CA-BCF5-89EC501A57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7435CE99-FE79-4DF9-A70B-E135203D8F9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58B2B85B-433A-4891-A6EB-A1DFDCCAB0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FD4ECA16-0E25-4E1B-A560-56482735E754}"/>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a:extLst>
            <a:ext uri="{FF2B5EF4-FFF2-40B4-BE49-F238E27FC236}">
              <a16:creationId xmlns:a16="http://schemas.microsoft.com/office/drawing/2014/main" id="{4452F6BF-51C9-420B-819B-91E01B725D6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CC2C5EBD-C1CE-4DC5-BF7B-271BD933AA9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3" name="【児童館】&#10;有形固定資産減価償却率最大値テキスト">
          <a:extLst>
            <a:ext uri="{FF2B5EF4-FFF2-40B4-BE49-F238E27FC236}">
              <a16:creationId xmlns:a16="http://schemas.microsoft.com/office/drawing/2014/main" id="{45748209-7DEA-4DC8-8E28-F7A582970FC3}"/>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54" name="直線コネクタ 753">
          <a:extLst>
            <a:ext uri="{FF2B5EF4-FFF2-40B4-BE49-F238E27FC236}">
              <a16:creationId xmlns:a16="http://schemas.microsoft.com/office/drawing/2014/main" id="{3169C19E-132C-41F8-BAC9-26F259F9633A}"/>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755" name="【児童館】&#10;有形固定資産減価償却率平均値テキスト">
          <a:extLst>
            <a:ext uri="{FF2B5EF4-FFF2-40B4-BE49-F238E27FC236}">
              <a16:creationId xmlns:a16="http://schemas.microsoft.com/office/drawing/2014/main" id="{6F98037D-C208-4B03-A9AC-CC40ECE418CF}"/>
            </a:ext>
          </a:extLst>
        </xdr:cNvPr>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56" name="フローチャート: 判断 755">
          <a:extLst>
            <a:ext uri="{FF2B5EF4-FFF2-40B4-BE49-F238E27FC236}">
              <a16:creationId xmlns:a16="http://schemas.microsoft.com/office/drawing/2014/main" id="{822D727D-7D80-41CD-BF96-27BA7FDF759E}"/>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757" name="フローチャート: 判断 756">
          <a:extLst>
            <a:ext uri="{FF2B5EF4-FFF2-40B4-BE49-F238E27FC236}">
              <a16:creationId xmlns:a16="http://schemas.microsoft.com/office/drawing/2014/main" id="{0532175F-9645-4A47-A5E5-F7966202F687}"/>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58" name="フローチャート: 判断 757">
          <a:extLst>
            <a:ext uri="{FF2B5EF4-FFF2-40B4-BE49-F238E27FC236}">
              <a16:creationId xmlns:a16="http://schemas.microsoft.com/office/drawing/2014/main" id="{20A4D502-D42D-4CAE-A495-A3C69D16A2B7}"/>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759" name="フローチャート: 判断 758">
          <a:extLst>
            <a:ext uri="{FF2B5EF4-FFF2-40B4-BE49-F238E27FC236}">
              <a16:creationId xmlns:a16="http://schemas.microsoft.com/office/drawing/2014/main" id="{68E41BE5-D34B-43A4-AFE1-0950B9EFE6FE}"/>
            </a:ext>
          </a:extLst>
        </xdr:cNvPr>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760" name="フローチャート: 判断 759">
          <a:extLst>
            <a:ext uri="{FF2B5EF4-FFF2-40B4-BE49-F238E27FC236}">
              <a16:creationId xmlns:a16="http://schemas.microsoft.com/office/drawing/2014/main" id="{4C8F3B41-F587-40E7-9F95-6A857750170A}"/>
            </a:ext>
          </a:extLst>
        </xdr:cNvPr>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FC27AF5-26FC-43BD-8CBA-CB975ED0150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ACA4FF6-E815-4BC2-94B5-5648DBAE82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BBA8F55-C417-4C15-9106-41696E65D0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BC2AD9A-9E88-4C96-AB0D-548507123DA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88C5A81-1A71-4925-BCC8-6946AC881A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6" name="楕円 765">
          <a:extLst>
            <a:ext uri="{FF2B5EF4-FFF2-40B4-BE49-F238E27FC236}">
              <a16:creationId xmlns:a16="http://schemas.microsoft.com/office/drawing/2014/main" id="{A8FF574D-AF82-437B-9C1D-401EA61105DC}"/>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7" name="【児童館】&#10;有形固定資産減価償却率該当値テキスト">
          <a:extLst>
            <a:ext uri="{FF2B5EF4-FFF2-40B4-BE49-F238E27FC236}">
              <a16:creationId xmlns:a16="http://schemas.microsoft.com/office/drawing/2014/main" id="{0A6EB879-FF02-4009-AB9B-164947B1D085}"/>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8" name="楕円 767">
          <a:extLst>
            <a:ext uri="{FF2B5EF4-FFF2-40B4-BE49-F238E27FC236}">
              <a16:creationId xmlns:a16="http://schemas.microsoft.com/office/drawing/2014/main" id="{0FD51C37-FE78-4818-B9D2-B14CA22F244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9" name="直線コネクタ 768">
          <a:extLst>
            <a:ext uri="{FF2B5EF4-FFF2-40B4-BE49-F238E27FC236}">
              <a16:creationId xmlns:a16="http://schemas.microsoft.com/office/drawing/2014/main" id="{FF17F380-DB1F-47F5-BC76-233BC45ECBA3}"/>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0" name="楕円 769">
          <a:extLst>
            <a:ext uri="{FF2B5EF4-FFF2-40B4-BE49-F238E27FC236}">
              <a16:creationId xmlns:a16="http://schemas.microsoft.com/office/drawing/2014/main" id="{1F063735-E14D-4FC9-835B-A81D8FF65BA1}"/>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1" name="直線コネクタ 770">
          <a:extLst>
            <a:ext uri="{FF2B5EF4-FFF2-40B4-BE49-F238E27FC236}">
              <a16:creationId xmlns:a16="http://schemas.microsoft.com/office/drawing/2014/main" id="{6BD67786-464A-46B0-8751-1EB63503BAB6}"/>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2" name="楕円 771">
          <a:extLst>
            <a:ext uri="{FF2B5EF4-FFF2-40B4-BE49-F238E27FC236}">
              <a16:creationId xmlns:a16="http://schemas.microsoft.com/office/drawing/2014/main" id="{5031D735-8D7A-46D1-99FD-BDACFB030555}"/>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3" name="直線コネクタ 772">
          <a:extLst>
            <a:ext uri="{FF2B5EF4-FFF2-40B4-BE49-F238E27FC236}">
              <a16:creationId xmlns:a16="http://schemas.microsoft.com/office/drawing/2014/main" id="{783EBE40-3A88-48FA-8612-C779406F4774}"/>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4" name="楕円 773">
          <a:extLst>
            <a:ext uri="{FF2B5EF4-FFF2-40B4-BE49-F238E27FC236}">
              <a16:creationId xmlns:a16="http://schemas.microsoft.com/office/drawing/2014/main" id="{CE23BB84-4B12-4C93-AB31-8EE78F9108C7}"/>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5" name="直線コネクタ 774">
          <a:extLst>
            <a:ext uri="{FF2B5EF4-FFF2-40B4-BE49-F238E27FC236}">
              <a16:creationId xmlns:a16="http://schemas.microsoft.com/office/drawing/2014/main" id="{67E2B78B-132B-479D-8C45-933FB89C8CBB}"/>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776" name="n_1aveValue【児童館】&#10;有形固定資産減価償却率">
          <a:extLst>
            <a:ext uri="{FF2B5EF4-FFF2-40B4-BE49-F238E27FC236}">
              <a16:creationId xmlns:a16="http://schemas.microsoft.com/office/drawing/2014/main" id="{A7A2E022-4A6C-4832-871A-7D3831CEC844}"/>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777" name="n_2aveValue【児童館】&#10;有形固定資産減価償却率">
          <a:extLst>
            <a:ext uri="{FF2B5EF4-FFF2-40B4-BE49-F238E27FC236}">
              <a16:creationId xmlns:a16="http://schemas.microsoft.com/office/drawing/2014/main" id="{CA139E45-1D23-458E-A9DD-F38DF41011B4}"/>
            </a:ext>
          </a:extLst>
        </xdr:cNvPr>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778" name="n_3aveValue【児童館】&#10;有形固定資産減価償却率">
          <a:extLst>
            <a:ext uri="{FF2B5EF4-FFF2-40B4-BE49-F238E27FC236}">
              <a16:creationId xmlns:a16="http://schemas.microsoft.com/office/drawing/2014/main" id="{4FB7F2C1-BC88-4478-AF93-2F7624437F69}"/>
            </a:ext>
          </a:extLst>
        </xdr:cNvPr>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779" name="n_4aveValue【児童館】&#10;有形固定資産減価償却率">
          <a:extLst>
            <a:ext uri="{FF2B5EF4-FFF2-40B4-BE49-F238E27FC236}">
              <a16:creationId xmlns:a16="http://schemas.microsoft.com/office/drawing/2014/main" id="{F9D837B6-9C05-467A-9308-2B90B0001D94}"/>
            </a:ext>
          </a:extLst>
        </xdr:cNvPr>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0" name="n_1mainValue【児童館】&#10;有形固定資産減価償却率">
          <a:extLst>
            <a:ext uri="{FF2B5EF4-FFF2-40B4-BE49-F238E27FC236}">
              <a16:creationId xmlns:a16="http://schemas.microsoft.com/office/drawing/2014/main" id="{036524D8-9255-45EE-93AB-F27E84B8FFB7}"/>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1" name="n_2mainValue【児童館】&#10;有形固定資産減価償却率">
          <a:extLst>
            <a:ext uri="{FF2B5EF4-FFF2-40B4-BE49-F238E27FC236}">
              <a16:creationId xmlns:a16="http://schemas.microsoft.com/office/drawing/2014/main" id="{1CF4A981-8BFD-4371-B744-7EE2AAB9541D}"/>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2" name="n_3mainValue【児童館】&#10;有形固定資産減価償却率">
          <a:extLst>
            <a:ext uri="{FF2B5EF4-FFF2-40B4-BE49-F238E27FC236}">
              <a16:creationId xmlns:a16="http://schemas.microsoft.com/office/drawing/2014/main" id="{3483D0A1-82D9-4AC0-A882-9866E5BBD97C}"/>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83" name="n_4mainValue【児童館】&#10;有形固定資産減価償却率">
          <a:extLst>
            <a:ext uri="{FF2B5EF4-FFF2-40B4-BE49-F238E27FC236}">
              <a16:creationId xmlns:a16="http://schemas.microsoft.com/office/drawing/2014/main" id="{57EC6E80-F74F-4479-9523-CB05860F40F2}"/>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A77A52B4-9380-4416-964E-3DC1B6C36A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B0A2BFE-59FC-4D94-95ED-7A97428247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536D56E7-FA6B-4F4C-B8B2-E255A2F776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D447F2FF-1C6F-416F-8009-FCCE2215F1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6C81E369-98B1-4623-9891-85154DB2C1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2065141-55C1-4887-ADE1-4184E36104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A1A07127-C34A-4A40-AC79-E10BE6C69F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2F692AF3-1E19-4148-9FCB-8E05349C31E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71B28A12-A116-43B2-99B9-7AE250B92A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73961138-0795-4998-B4DB-CA432E0DD9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7821E34-009B-4C37-BD01-0E8CCCC7482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F4911F4D-6E8D-4B85-AC65-C3E0C8B3BFF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75E07DB0-2559-48B2-936A-C8C2632EF6B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105357BD-8FD0-4650-88A1-0E492277D7D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8F17F53D-E143-4D35-84EC-91C8FCBC73B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7727EE72-40A9-4671-837C-1B51F10A4FC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C65C7A1B-EDC3-4AA8-AA54-AD5DE48E0E9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1EAF32F6-A69A-4D2C-A5FD-2F504A74E1B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B3DB8B92-B8D8-4178-B4CC-C08D67AA979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E4C17E6B-FB60-4C71-A88B-E29C2AF009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82C63680-88F1-44A7-8799-5C7165127B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805" name="直線コネクタ 804">
          <a:extLst>
            <a:ext uri="{FF2B5EF4-FFF2-40B4-BE49-F238E27FC236}">
              <a16:creationId xmlns:a16="http://schemas.microsoft.com/office/drawing/2014/main" id="{BE92CE82-02E4-488E-B4EC-F8EFE5F0CF92}"/>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6" name="【児童館】&#10;一人当たり面積最小値テキスト">
          <a:extLst>
            <a:ext uri="{FF2B5EF4-FFF2-40B4-BE49-F238E27FC236}">
              <a16:creationId xmlns:a16="http://schemas.microsoft.com/office/drawing/2014/main" id="{2EC7419D-41FC-45BF-80FE-C00A908E918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7" name="直線コネクタ 806">
          <a:extLst>
            <a:ext uri="{FF2B5EF4-FFF2-40B4-BE49-F238E27FC236}">
              <a16:creationId xmlns:a16="http://schemas.microsoft.com/office/drawing/2014/main" id="{62ABE80E-8711-4852-A62F-3A29E631EBE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808" name="【児童館】&#10;一人当たり面積最大値テキスト">
          <a:extLst>
            <a:ext uri="{FF2B5EF4-FFF2-40B4-BE49-F238E27FC236}">
              <a16:creationId xmlns:a16="http://schemas.microsoft.com/office/drawing/2014/main" id="{97353D48-120C-4662-ADDF-635B684B309A}"/>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809" name="直線コネクタ 808">
          <a:extLst>
            <a:ext uri="{FF2B5EF4-FFF2-40B4-BE49-F238E27FC236}">
              <a16:creationId xmlns:a16="http://schemas.microsoft.com/office/drawing/2014/main" id="{DA0B83F2-EE3A-4D70-9262-4A2173B2F971}"/>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810" name="【児童館】&#10;一人当たり面積平均値テキスト">
          <a:extLst>
            <a:ext uri="{FF2B5EF4-FFF2-40B4-BE49-F238E27FC236}">
              <a16:creationId xmlns:a16="http://schemas.microsoft.com/office/drawing/2014/main" id="{BCFE566F-28D1-4D95-B1E6-94A2A72AE639}"/>
            </a:ext>
          </a:extLst>
        </xdr:cNvPr>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11" name="フローチャート: 判断 810">
          <a:extLst>
            <a:ext uri="{FF2B5EF4-FFF2-40B4-BE49-F238E27FC236}">
              <a16:creationId xmlns:a16="http://schemas.microsoft.com/office/drawing/2014/main" id="{7E71CA26-2621-4BD4-92DC-17BC419BABEE}"/>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EAEB9F8B-69E9-4317-A544-7CBA4E8584DE}"/>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3" name="フローチャート: 判断 812">
          <a:extLst>
            <a:ext uri="{FF2B5EF4-FFF2-40B4-BE49-F238E27FC236}">
              <a16:creationId xmlns:a16="http://schemas.microsoft.com/office/drawing/2014/main" id="{221A65AA-8110-4542-85F9-43F4B8E3DFAB}"/>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4" name="フローチャート: 判断 813">
          <a:extLst>
            <a:ext uri="{FF2B5EF4-FFF2-40B4-BE49-F238E27FC236}">
              <a16:creationId xmlns:a16="http://schemas.microsoft.com/office/drawing/2014/main" id="{609C2378-13FD-41E2-A1F8-893C64CC05D6}"/>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5" name="フローチャート: 判断 814">
          <a:extLst>
            <a:ext uri="{FF2B5EF4-FFF2-40B4-BE49-F238E27FC236}">
              <a16:creationId xmlns:a16="http://schemas.microsoft.com/office/drawing/2014/main" id="{4A9470B7-A755-4DF9-955D-D01FF52D49C7}"/>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5ACF722-154E-4751-BEF0-258A258DEC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D11CC5D-A053-4DB3-A902-657567752D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3954508-1553-4D9B-B49F-1E3DF012C6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A642C10-A699-44FA-8916-3982E88C8E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7D39A66-B6DC-48BB-BDF2-4D5BECC55E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821" name="楕円 820">
          <a:extLst>
            <a:ext uri="{FF2B5EF4-FFF2-40B4-BE49-F238E27FC236}">
              <a16:creationId xmlns:a16="http://schemas.microsoft.com/office/drawing/2014/main" id="{E68BD1F8-904A-497A-A0DB-707F07EA142C}"/>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103395</xdr:rowOff>
    </xdr:from>
    <xdr:ext cx="469744" cy="259045"/>
    <xdr:sp macro="" textlink="">
      <xdr:nvSpPr>
        <xdr:cNvPr id="822" name="【児童館】&#10;一人当たり面積該当値テキスト">
          <a:extLst>
            <a:ext uri="{FF2B5EF4-FFF2-40B4-BE49-F238E27FC236}">
              <a16:creationId xmlns:a16="http://schemas.microsoft.com/office/drawing/2014/main" id="{0D7C6995-A7A7-4765-95D5-55E5812B00F1}"/>
            </a:ext>
          </a:extLst>
        </xdr:cNvPr>
        <xdr:cNvSpPr txBox="1"/>
      </xdr:nvSpPr>
      <xdr:spPr>
        <a:xfrm>
          <a:off x="22199600" y="1450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3" name="楕円 822">
          <a:extLst>
            <a:ext uri="{FF2B5EF4-FFF2-40B4-BE49-F238E27FC236}">
              <a16:creationId xmlns:a16="http://schemas.microsoft.com/office/drawing/2014/main" id="{A020310C-6102-460A-BF6F-C13B6D6D9B98}"/>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72389</xdr:rowOff>
    </xdr:to>
    <xdr:cxnSp macro="">
      <xdr:nvCxnSpPr>
        <xdr:cNvPr id="824" name="直線コネクタ 823">
          <a:extLst>
            <a:ext uri="{FF2B5EF4-FFF2-40B4-BE49-F238E27FC236}">
              <a16:creationId xmlns:a16="http://schemas.microsoft.com/office/drawing/2014/main" id="{5FFC4FE2-19AD-4C0F-8957-45D6E755BFE7}"/>
            </a:ext>
          </a:extLst>
        </xdr:cNvPr>
        <xdr:cNvCxnSpPr/>
      </xdr:nvCxnSpPr>
      <xdr:spPr>
        <a:xfrm flipV="1">
          <a:off x="21323300" y="1464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825" name="楕円 824">
          <a:extLst>
            <a:ext uri="{FF2B5EF4-FFF2-40B4-BE49-F238E27FC236}">
              <a16:creationId xmlns:a16="http://schemas.microsoft.com/office/drawing/2014/main" id="{1C957C69-96B8-484C-874C-DE8E4305DB8A}"/>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826" name="直線コネクタ 825">
          <a:extLst>
            <a:ext uri="{FF2B5EF4-FFF2-40B4-BE49-F238E27FC236}">
              <a16:creationId xmlns:a16="http://schemas.microsoft.com/office/drawing/2014/main" id="{B4C86C8C-2A40-4956-AD9F-047286CB975C}"/>
            </a:ext>
          </a:extLst>
        </xdr:cNvPr>
        <xdr:cNvCxnSpPr/>
      </xdr:nvCxnSpPr>
      <xdr:spPr>
        <a:xfrm flipV="1">
          <a:off x="20434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827" name="楕円 826">
          <a:extLst>
            <a:ext uri="{FF2B5EF4-FFF2-40B4-BE49-F238E27FC236}">
              <a16:creationId xmlns:a16="http://schemas.microsoft.com/office/drawing/2014/main" id="{C7953CB5-12E6-4667-84C5-109C7E251809}"/>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828" name="直線コネクタ 827">
          <a:extLst>
            <a:ext uri="{FF2B5EF4-FFF2-40B4-BE49-F238E27FC236}">
              <a16:creationId xmlns:a16="http://schemas.microsoft.com/office/drawing/2014/main" id="{D2A488CA-9C4B-4F33-B25F-80781A5C23C3}"/>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29" name="楕円 828">
          <a:extLst>
            <a:ext uri="{FF2B5EF4-FFF2-40B4-BE49-F238E27FC236}">
              <a16:creationId xmlns:a16="http://schemas.microsoft.com/office/drawing/2014/main" id="{8297488C-9272-4508-B127-95E76860245C}"/>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81535</xdr:rowOff>
    </xdr:to>
    <xdr:cxnSp macro="">
      <xdr:nvCxnSpPr>
        <xdr:cNvPr id="830" name="直線コネクタ 829">
          <a:extLst>
            <a:ext uri="{FF2B5EF4-FFF2-40B4-BE49-F238E27FC236}">
              <a16:creationId xmlns:a16="http://schemas.microsoft.com/office/drawing/2014/main" id="{34C7D92E-12FE-4972-A85E-48303AC5F554}"/>
            </a:ext>
          </a:extLst>
        </xdr:cNvPr>
        <xdr:cNvCxnSpPr/>
      </xdr:nvCxnSpPr>
      <xdr:spPr>
        <a:xfrm flipV="1">
          <a:off x="18656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児童館】&#10;一人当たり面積">
          <a:extLst>
            <a:ext uri="{FF2B5EF4-FFF2-40B4-BE49-F238E27FC236}">
              <a16:creationId xmlns:a16="http://schemas.microsoft.com/office/drawing/2014/main" id="{30978DCD-AE76-4CA2-AEB9-6E49B2924A43}"/>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2" name="n_2aveValue【児童館】&#10;一人当たり面積">
          <a:extLst>
            <a:ext uri="{FF2B5EF4-FFF2-40B4-BE49-F238E27FC236}">
              <a16:creationId xmlns:a16="http://schemas.microsoft.com/office/drawing/2014/main" id="{728BEA68-56DB-4BE1-95D9-1DF7B767E9F5}"/>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33" name="n_3aveValue【児童館】&#10;一人当たり面積">
          <a:extLst>
            <a:ext uri="{FF2B5EF4-FFF2-40B4-BE49-F238E27FC236}">
              <a16:creationId xmlns:a16="http://schemas.microsoft.com/office/drawing/2014/main" id="{234BFA91-E98D-411C-AFB9-B619BD102E3C}"/>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4" name="n_4aveValue【児童館】&#10;一人当たり面積">
          <a:extLst>
            <a:ext uri="{FF2B5EF4-FFF2-40B4-BE49-F238E27FC236}">
              <a16:creationId xmlns:a16="http://schemas.microsoft.com/office/drawing/2014/main" id="{EA23E931-4B2B-49A2-840B-9C4258FF43EE}"/>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5" name="n_1mainValue【児童館】&#10;一人当たり面積">
          <a:extLst>
            <a:ext uri="{FF2B5EF4-FFF2-40B4-BE49-F238E27FC236}">
              <a16:creationId xmlns:a16="http://schemas.microsoft.com/office/drawing/2014/main" id="{82A37A19-1700-4554-8C92-40371E6DE57B}"/>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836" name="n_2mainValue【児童館】&#10;一人当たり面積">
          <a:extLst>
            <a:ext uri="{FF2B5EF4-FFF2-40B4-BE49-F238E27FC236}">
              <a16:creationId xmlns:a16="http://schemas.microsoft.com/office/drawing/2014/main" id="{89CFD378-E66B-4B26-8166-1DF67DDB7E9F}"/>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837" name="n_3mainValue【児童館】&#10;一人当たり面積">
          <a:extLst>
            <a:ext uri="{FF2B5EF4-FFF2-40B4-BE49-F238E27FC236}">
              <a16:creationId xmlns:a16="http://schemas.microsoft.com/office/drawing/2014/main" id="{44B9E9A3-04D2-4994-9FEF-1538ECBB15A7}"/>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38" name="n_4mainValue【児童館】&#10;一人当たり面積">
          <a:extLst>
            <a:ext uri="{FF2B5EF4-FFF2-40B4-BE49-F238E27FC236}">
              <a16:creationId xmlns:a16="http://schemas.microsoft.com/office/drawing/2014/main" id="{CCFB9BE6-D66B-4D1F-91B6-6FAC9ED6EC5F}"/>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160C720A-C656-4A57-A28B-79111300CB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E4167E62-64AE-46DA-8A55-8465696D87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3632766-DC49-44F5-BF95-BDB646FEF4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B371201-9F4D-4AFA-8461-3D00CBA077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F0256B0-1F88-42E9-B201-83EDCF0E82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3165258D-E795-4276-B875-B0C8880E1B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ECF33873-A64D-478A-A9D9-F08C3A4415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D499C22A-13F3-4EB2-B60D-1A693DBDC4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E8E69F24-5DCC-47BF-A482-395C0680161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9B69EAA0-0695-4C67-8B9F-A164CFDE80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55F5197E-43DF-4575-A681-1AC9C44BF1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2ACB852-1EED-45BD-85CD-F73D767102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5F5AAF3F-061C-43CF-AD68-D608568EF7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45D65086-2666-4485-A040-25CE5535F6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5ACBDBE0-7FC0-4279-B4A0-36CFB6DC11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F80A104-611B-4C76-977B-C4D45DA7D9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5BCC5BF2-E569-4DC8-BF50-B6B23DF927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55A876F-08E3-4D5A-9F3B-5F924E2BB4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37766AD1-056C-4681-BD62-9353E96CFC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5CD2FA49-773F-4BD2-A5F1-D290910EA5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5778D7C1-6F95-4514-97F4-3268BB4F4FF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121F2F43-AB9C-4364-984B-B38D50092B3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91CB0954-3FB9-4F16-9025-2A243A3657B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14817EA5-2C1E-498E-A394-16B80A36B2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98D7F19E-2255-4183-AF57-2C33AB7FDD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6B079D2F-5E40-4CE9-8E90-EBC1C89EDB2F}"/>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公民館】&#10;有形固定資産減価償却率最小値テキスト">
          <a:extLst>
            <a:ext uri="{FF2B5EF4-FFF2-40B4-BE49-F238E27FC236}">
              <a16:creationId xmlns:a16="http://schemas.microsoft.com/office/drawing/2014/main" id="{2BC80778-7D8D-4CAE-85B1-03CAE9894AC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5A5384C5-FD82-4A78-8371-BBF1AF84579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公民館】&#10;有形固定資産減価償却率最大値テキスト">
          <a:extLst>
            <a:ext uri="{FF2B5EF4-FFF2-40B4-BE49-F238E27FC236}">
              <a16:creationId xmlns:a16="http://schemas.microsoft.com/office/drawing/2014/main" id="{C2FF3EBF-68CC-4473-AC5C-8D45F632DB1A}"/>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3E7A4865-51B3-4083-9945-898BBD26058C}"/>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869" name="【公民館】&#10;有形固定資産減価償却率平均値テキスト">
          <a:extLst>
            <a:ext uri="{FF2B5EF4-FFF2-40B4-BE49-F238E27FC236}">
              <a16:creationId xmlns:a16="http://schemas.microsoft.com/office/drawing/2014/main" id="{98CFEDAB-DD58-4DCC-AD1A-F42886F2F68A}"/>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870" name="フローチャート: 判断 869">
          <a:extLst>
            <a:ext uri="{FF2B5EF4-FFF2-40B4-BE49-F238E27FC236}">
              <a16:creationId xmlns:a16="http://schemas.microsoft.com/office/drawing/2014/main" id="{36056B1D-698B-48C4-A00D-3CBB8837FE02}"/>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871" name="フローチャート: 判断 870">
          <a:extLst>
            <a:ext uri="{FF2B5EF4-FFF2-40B4-BE49-F238E27FC236}">
              <a16:creationId xmlns:a16="http://schemas.microsoft.com/office/drawing/2014/main" id="{B7DB9FB5-1080-4F82-9F33-D8C8492D457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2" name="フローチャート: 判断 871">
          <a:extLst>
            <a:ext uri="{FF2B5EF4-FFF2-40B4-BE49-F238E27FC236}">
              <a16:creationId xmlns:a16="http://schemas.microsoft.com/office/drawing/2014/main" id="{1D5852E1-AFA4-4F46-BD2C-275156A92539}"/>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873" name="フローチャート: 判断 872">
          <a:extLst>
            <a:ext uri="{FF2B5EF4-FFF2-40B4-BE49-F238E27FC236}">
              <a16:creationId xmlns:a16="http://schemas.microsoft.com/office/drawing/2014/main" id="{3E0A15E0-4C4B-403F-A25E-B4D824BD9A78}"/>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874" name="フローチャート: 判断 873">
          <a:extLst>
            <a:ext uri="{FF2B5EF4-FFF2-40B4-BE49-F238E27FC236}">
              <a16:creationId xmlns:a16="http://schemas.microsoft.com/office/drawing/2014/main" id="{883C3121-95D9-4215-8142-166E025C756F}"/>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E9FCC0E-8B68-4475-A630-AC228F4FD4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15BE243-62B0-4951-9226-7285C56686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7B5DD0C-5B90-4B09-AB72-36A8F8B07D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E8C9871-57CF-4376-8B54-70F2344D53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D7D79EF-4CC1-470F-8A4C-50A7AE524B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880" name="楕円 879">
          <a:extLst>
            <a:ext uri="{FF2B5EF4-FFF2-40B4-BE49-F238E27FC236}">
              <a16:creationId xmlns:a16="http://schemas.microsoft.com/office/drawing/2014/main" id="{29DCF5C2-8CD4-4690-8A05-5C37C60F03A3}"/>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881" name="【公民館】&#10;有形固定資産減価償却率該当値テキスト">
          <a:extLst>
            <a:ext uri="{FF2B5EF4-FFF2-40B4-BE49-F238E27FC236}">
              <a16:creationId xmlns:a16="http://schemas.microsoft.com/office/drawing/2014/main" id="{E0835DEB-7A02-4C01-9E76-4E3D5133C366}"/>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882" name="楕円 881">
          <a:extLst>
            <a:ext uri="{FF2B5EF4-FFF2-40B4-BE49-F238E27FC236}">
              <a16:creationId xmlns:a16="http://schemas.microsoft.com/office/drawing/2014/main" id="{F53A7711-15E4-4285-992A-2AA5C16A130F}"/>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883" name="直線コネクタ 882">
          <a:extLst>
            <a:ext uri="{FF2B5EF4-FFF2-40B4-BE49-F238E27FC236}">
              <a16:creationId xmlns:a16="http://schemas.microsoft.com/office/drawing/2014/main" id="{213D46B7-C58D-4397-94AA-65DFD4808431}"/>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84" name="楕円 883">
          <a:extLst>
            <a:ext uri="{FF2B5EF4-FFF2-40B4-BE49-F238E27FC236}">
              <a16:creationId xmlns:a16="http://schemas.microsoft.com/office/drawing/2014/main" id="{A8168269-D128-45C9-816A-82FE861F51AE}"/>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885" name="直線コネクタ 884">
          <a:extLst>
            <a:ext uri="{FF2B5EF4-FFF2-40B4-BE49-F238E27FC236}">
              <a16:creationId xmlns:a16="http://schemas.microsoft.com/office/drawing/2014/main" id="{D3DFD223-2694-418A-A10B-491305AC2221}"/>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86" name="楕円 885">
          <a:extLst>
            <a:ext uri="{FF2B5EF4-FFF2-40B4-BE49-F238E27FC236}">
              <a16:creationId xmlns:a16="http://schemas.microsoft.com/office/drawing/2014/main" id="{38735A08-1052-44D6-8C9F-32AB67FD6704}"/>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887" name="直線コネクタ 886">
          <a:extLst>
            <a:ext uri="{FF2B5EF4-FFF2-40B4-BE49-F238E27FC236}">
              <a16:creationId xmlns:a16="http://schemas.microsoft.com/office/drawing/2014/main" id="{C0B93E3B-4CD0-4358-98A1-DEA530CEE64C}"/>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888" name="楕円 887">
          <a:extLst>
            <a:ext uri="{FF2B5EF4-FFF2-40B4-BE49-F238E27FC236}">
              <a16:creationId xmlns:a16="http://schemas.microsoft.com/office/drawing/2014/main" id="{B3B10054-4B33-42B9-AB4A-441750FAD079}"/>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889" name="直線コネクタ 888">
          <a:extLst>
            <a:ext uri="{FF2B5EF4-FFF2-40B4-BE49-F238E27FC236}">
              <a16:creationId xmlns:a16="http://schemas.microsoft.com/office/drawing/2014/main" id="{63A1A2D1-04B6-463C-B789-2D84A71D3BC1}"/>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890" name="n_1aveValue【公民館】&#10;有形固定資産減価償却率">
          <a:extLst>
            <a:ext uri="{FF2B5EF4-FFF2-40B4-BE49-F238E27FC236}">
              <a16:creationId xmlns:a16="http://schemas.microsoft.com/office/drawing/2014/main" id="{BEC98527-E927-4D62-B29E-36114EB5E9D8}"/>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891" name="n_2aveValue【公民館】&#10;有形固定資産減価償却率">
          <a:extLst>
            <a:ext uri="{FF2B5EF4-FFF2-40B4-BE49-F238E27FC236}">
              <a16:creationId xmlns:a16="http://schemas.microsoft.com/office/drawing/2014/main" id="{D518D14B-C9EC-45D3-A9A9-0A446A6DB162}"/>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892" name="n_3aveValue【公民館】&#10;有形固定資産減価償却率">
          <a:extLst>
            <a:ext uri="{FF2B5EF4-FFF2-40B4-BE49-F238E27FC236}">
              <a16:creationId xmlns:a16="http://schemas.microsoft.com/office/drawing/2014/main" id="{D8674113-F353-4BC3-8E5F-BD14D015EA1A}"/>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893" name="n_4aveValue【公民館】&#10;有形固定資産減価償却率">
          <a:extLst>
            <a:ext uri="{FF2B5EF4-FFF2-40B4-BE49-F238E27FC236}">
              <a16:creationId xmlns:a16="http://schemas.microsoft.com/office/drawing/2014/main" id="{A3DA2C86-70A4-434E-8D9D-92C02E1C981B}"/>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894" name="n_1mainValue【公民館】&#10;有形固定資産減価償却率">
          <a:extLst>
            <a:ext uri="{FF2B5EF4-FFF2-40B4-BE49-F238E27FC236}">
              <a16:creationId xmlns:a16="http://schemas.microsoft.com/office/drawing/2014/main" id="{835F7DC6-1CE6-499A-930C-59689E20DF65}"/>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95" name="n_2mainValue【公民館】&#10;有形固定資産減価償却率">
          <a:extLst>
            <a:ext uri="{FF2B5EF4-FFF2-40B4-BE49-F238E27FC236}">
              <a16:creationId xmlns:a16="http://schemas.microsoft.com/office/drawing/2014/main" id="{0A463E95-D30A-42CB-9DA9-EA272C09886C}"/>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96" name="n_3mainValue【公民館】&#10;有形固定資産減価償却率">
          <a:extLst>
            <a:ext uri="{FF2B5EF4-FFF2-40B4-BE49-F238E27FC236}">
              <a16:creationId xmlns:a16="http://schemas.microsoft.com/office/drawing/2014/main" id="{58C24F73-DD55-418E-BB67-4CD05FE33492}"/>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97" name="n_4mainValue【公民館】&#10;有形固定資産減価償却率">
          <a:extLst>
            <a:ext uri="{FF2B5EF4-FFF2-40B4-BE49-F238E27FC236}">
              <a16:creationId xmlns:a16="http://schemas.microsoft.com/office/drawing/2014/main" id="{9D546804-5E51-40D8-AD1E-CEB88101C9C4}"/>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9BB51482-80C4-4375-B90E-A4B5516622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205289E4-2706-4258-AB02-7BE2EC762B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F19A7D70-426E-47B4-BEA5-4D25CDE758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62FCB178-C7AE-43F6-9111-F211BDD20F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D540FC9D-2B35-4C47-A789-EB4B2904AC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135DE584-2FB4-4E8C-93CE-6608176F69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95179BF1-35E5-47D0-80BE-896F5AF612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1BABC4BC-87A6-4320-95DA-2F5A62FBD4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F0286FE-0A46-4CA3-97A4-D127AD8216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FE055298-6474-4186-B72A-8E880132B8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4CD94CA4-9D7B-4D27-A08B-0CDDC8632F19}"/>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2C38195C-509A-4FF4-AAC8-711EE66A097D}"/>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879D3751-6C6F-48F4-B72F-94FB9D82B34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C584436D-4A0F-47FA-B28F-88A7DB3313C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2" name="直線コネクタ 911">
          <a:extLst>
            <a:ext uri="{FF2B5EF4-FFF2-40B4-BE49-F238E27FC236}">
              <a16:creationId xmlns:a16="http://schemas.microsoft.com/office/drawing/2014/main" id="{790DC8CF-703A-4EF8-8F87-72BE577C8FF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3" name="テキスト ボックス 912">
          <a:extLst>
            <a:ext uri="{FF2B5EF4-FFF2-40B4-BE49-F238E27FC236}">
              <a16:creationId xmlns:a16="http://schemas.microsoft.com/office/drawing/2014/main" id="{9631746C-1488-4A15-9342-277DB1F3F01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D2BE83A4-6764-4ED6-B729-CCA1A29CB0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A9859243-CB1A-4233-A9F4-17C1F482AF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15717A6C-A2FF-41F7-9B45-E7BF9ECB1C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917" name="直線コネクタ 916">
          <a:extLst>
            <a:ext uri="{FF2B5EF4-FFF2-40B4-BE49-F238E27FC236}">
              <a16:creationId xmlns:a16="http://schemas.microsoft.com/office/drawing/2014/main" id="{0907A8FB-24E4-44A1-B723-BEF9B96BAEA9}"/>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918" name="【公民館】&#10;一人当たり面積最小値テキスト">
          <a:extLst>
            <a:ext uri="{FF2B5EF4-FFF2-40B4-BE49-F238E27FC236}">
              <a16:creationId xmlns:a16="http://schemas.microsoft.com/office/drawing/2014/main" id="{E5F1E1B5-1348-428F-96A1-B97D84FF6A5A}"/>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919" name="直線コネクタ 918">
          <a:extLst>
            <a:ext uri="{FF2B5EF4-FFF2-40B4-BE49-F238E27FC236}">
              <a16:creationId xmlns:a16="http://schemas.microsoft.com/office/drawing/2014/main" id="{798D53F3-2E58-4988-B86D-1F8D735370F9}"/>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920" name="【公民館】&#10;一人当たり面積最大値テキスト">
          <a:extLst>
            <a:ext uri="{FF2B5EF4-FFF2-40B4-BE49-F238E27FC236}">
              <a16:creationId xmlns:a16="http://schemas.microsoft.com/office/drawing/2014/main" id="{1120DA74-05C1-46AC-9569-E2B31014F1CF}"/>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921" name="直線コネクタ 920">
          <a:extLst>
            <a:ext uri="{FF2B5EF4-FFF2-40B4-BE49-F238E27FC236}">
              <a16:creationId xmlns:a16="http://schemas.microsoft.com/office/drawing/2014/main" id="{1D3C7509-526C-4029-B7D6-503F8D27B382}"/>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922" name="【公民館】&#10;一人当たり面積平均値テキスト">
          <a:extLst>
            <a:ext uri="{FF2B5EF4-FFF2-40B4-BE49-F238E27FC236}">
              <a16:creationId xmlns:a16="http://schemas.microsoft.com/office/drawing/2014/main" id="{E549DBE9-1893-47D0-802F-F54CADB9FFC1}"/>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923" name="フローチャート: 判断 922">
          <a:extLst>
            <a:ext uri="{FF2B5EF4-FFF2-40B4-BE49-F238E27FC236}">
              <a16:creationId xmlns:a16="http://schemas.microsoft.com/office/drawing/2014/main" id="{0F921CAA-149B-44BB-BC18-5B4B5F11468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924" name="フローチャート: 判断 923">
          <a:extLst>
            <a:ext uri="{FF2B5EF4-FFF2-40B4-BE49-F238E27FC236}">
              <a16:creationId xmlns:a16="http://schemas.microsoft.com/office/drawing/2014/main" id="{D8062DEA-28BC-46F1-9ED8-EDF2D6E68C4F}"/>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925" name="フローチャート: 判断 924">
          <a:extLst>
            <a:ext uri="{FF2B5EF4-FFF2-40B4-BE49-F238E27FC236}">
              <a16:creationId xmlns:a16="http://schemas.microsoft.com/office/drawing/2014/main" id="{32775964-17C2-422A-B590-4B09A5309C31}"/>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926" name="フローチャート: 判断 925">
          <a:extLst>
            <a:ext uri="{FF2B5EF4-FFF2-40B4-BE49-F238E27FC236}">
              <a16:creationId xmlns:a16="http://schemas.microsoft.com/office/drawing/2014/main" id="{C9E14BA8-79BA-487A-AB32-6C0FC2C35F36}"/>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927" name="フローチャート: 判断 926">
          <a:extLst>
            <a:ext uri="{FF2B5EF4-FFF2-40B4-BE49-F238E27FC236}">
              <a16:creationId xmlns:a16="http://schemas.microsoft.com/office/drawing/2014/main" id="{CD730203-FBF2-4578-AD01-E0BD2DE1EA6C}"/>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9DE2382-FB9C-4354-B384-C5DCC8288E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52C74B8-3DCD-458E-99D4-18443C7083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0CCCB77-A690-472B-B5AA-A53799DE90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06730D8-6041-47D5-8B3B-7AE84C5F2E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C11ED166-7DB9-4115-AF8C-F129DCB541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51118</xdr:rowOff>
    </xdr:from>
    <xdr:to>
      <xdr:col>116</xdr:col>
      <xdr:colOff>114300</xdr:colOff>
      <xdr:row>107</xdr:row>
      <xdr:rowOff>152718</xdr:rowOff>
    </xdr:to>
    <xdr:sp macro="" textlink="">
      <xdr:nvSpPr>
        <xdr:cNvPr id="933" name="楕円 932">
          <a:extLst>
            <a:ext uri="{FF2B5EF4-FFF2-40B4-BE49-F238E27FC236}">
              <a16:creationId xmlns:a16="http://schemas.microsoft.com/office/drawing/2014/main" id="{9DF1E566-E3AF-4BE3-8873-DF50A4AB3C20}"/>
            </a:ext>
          </a:extLst>
        </xdr:cNvPr>
        <xdr:cNvSpPr/>
      </xdr:nvSpPr>
      <xdr:spPr>
        <a:xfrm>
          <a:off x="221107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137495</xdr:rowOff>
    </xdr:from>
    <xdr:ext cx="469744" cy="259045"/>
    <xdr:sp macro="" textlink="">
      <xdr:nvSpPr>
        <xdr:cNvPr id="934" name="【公民館】&#10;一人当たり面積該当値テキスト">
          <a:extLst>
            <a:ext uri="{FF2B5EF4-FFF2-40B4-BE49-F238E27FC236}">
              <a16:creationId xmlns:a16="http://schemas.microsoft.com/office/drawing/2014/main" id="{26597F9B-1D8D-46EC-BD2F-43BBFC1179D7}"/>
            </a:ext>
          </a:extLst>
        </xdr:cNvPr>
        <xdr:cNvSpPr txBox="1"/>
      </xdr:nvSpPr>
      <xdr:spPr>
        <a:xfrm>
          <a:off x="22199600" y="183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51688</xdr:rowOff>
    </xdr:from>
    <xdr:to>
      <xdr:col>112</xdr:col>
      <xdr:colOff>38100</xdr:colOff>
      <xdr:row>107</xdr:row>
      <xdr:rowOff>153288</xdr:rowOff>
    </xdr:to>
    <xdr:sp macro="" textlink="">
      <xdr:nvSpPr>
        <xdr:cNvPr id="935" name="楕円 934">
          <a:extLst>
            <a:ext uri="{FF2B5EF4-FFF2-40B4-BE49-F238E27FC236}">
              <a16:creationId xmlns:a16="http://schemas.microsoft.com/office/drawing/2014/main" id="{9B27ED26-BE00-4790-90BB-95D3ED286D19}"/>
            </a:ext>
          </a:extLst>
        </xdr:cNvPr>
        <xdr:cNvSpPr/>
      </xdr:nvSpPr>
      <xdr:spPr>
        <a:xfrm>
          <a:off x="21272500" y="183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101918</xdr:rowOff>
    </xdr:from>
    <xdr:to>
      <xdr:col>116</xdr:col>
      <xdr:colOff>63500</xdr:colOff>
      <xdr:row>107</xdr:row>
      <xdr:rowOff>102488</xdr:rowOff>
    </xdr:to>
    <xdr:cxnSp macro="">
      <xdr:nvCxnSpPr>
        <xdr:cNvPr id="936" name="直線コネクタ 935">
          <a:extLst>
            <a:ext uri="{FF2B5EF4-FFF2-40B4-BE49-F238E27FC236}">
              <a16:creationId xmlns:a16="http://schemas.microsoft.com/office/drawing/2014/main" id="{ABACE05E-0DF3-44E7-BCFA-7088CBDA9F44}"/>
            </a:ext>
          </a:extLst>
        </xdr:cNvPr>
        <xdr:cNvCxnSpPr/>
      </xdr:nvCxnSpPr>
      <xdr:spPr>
        <a:xfrm flipV="1">
          <a:off x="21323300" y="18447068"/>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52832</xdr:rowOff>
    </xdr:from>
    <xdr:to>
      <xdr:col>107</xdr:col>
      <xdr:colOff>101600</xdr:colOff>
      <xdr:row>107</xdr:row>
      <xdr:rowOff>154432</xdr:rowOff>
    </xdr:to>
    <xdr:sp macro="" textlink="">
      <xdr:nvSpPr>
        <xdr:cNvPr id="937" name="楕円 936">
          <a:extLst>
            <a:ext uri="{FF2B5EF4-FFF2-40B4-BE49-F238E27FC236}">
              <a16:creationId xmlns:a16="http://schemas.microsoft.com/office/drawing/2014/main" id="{B9934C9C-C741-474E-89CC-69D164EB5E6B}"/>
            </a:ext>
          </a:extLst>
        </xdr:cNvPr>
        <xdr:cNvSpPr/>
      </xdr:nvSpPr>
      <xdr:spPr>
        <a:xfrm>
          <a:off x="20383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102488</xdr:rowOff>
    </xdr:from>
    <xdr:to>
      <xdr:col>111</xdr:col>
      <xdr:colOff>177800</xdr:colOff>
      <xdr:row>107</xdr:row>
      <xdr:rowOff>103632</xdr:rowOff>
    </xdr:to>
    <xdr:cxnSp macro="">
      <xdr:nvCxnSpPr>
        <xdr:cNvPr id="938" name="直線コネクタ 937">
          <a:extLst>
            <a:ext uri="{FF2B5EF4-FFF2-40B4-BE49-F238E27FC236}">
              <a16:creationId xmlns:a16="http://schemas.microsoft.com/office/drawing/2014/main" id="{D5115792-F020-401C-B77A-449D4B1B12D2}"/>
            </a:ext>
          </a:extLst>
        </xdr:cNvPr>
        <xdr:cNvCxnSpPr/>
      </xdr:nvCxnSpPr>
      <xdr:spPr>
        <a:xfrm flipV="1">
          <a:off x="20434300" y="1844763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53403</xdr:rowOff>
    </xdr:from>
    <xdr:to>
      <xdr:col>102</xdr:col>
      <xdr:colOff>165100</xdr:colOff>
      <xdr:row>107</xdr:row>
      <xdr:rowOff>155003</xdr:rowOff>
    </xdr:to>
    <xdr:sp macro="" textlink="">
      <xdr:nvSpPr>
        <xdr:cNvPr id="939" name="楕円 938">
          <a:extLst>
            <a:ext uri="{FF2B5EF4-FFF2-40B4-BE49-F238E27FC236}">
              <a16:creationId xmlns:a16="http://schemas.microsoft.com/office/drawing/2014/main" id="{B0A45353-CC5D-4A67-8DB8-A86D9E780A8B}"/>
            </a:ext>
          </a:extLst>
        </xdr:cNvPr>
        <xdr:cNvSpPr/>
      </xdr:nvSpPr>
      <xdr:spPr>
        <a:xfrm>
          <a:off x="19494500" y="18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103632</xdr:rowOff>
    </xdr:from>
    <xdr:to>
      <xdr:col>107</xdr:col>
      <xdr:colOff>50800</xdr:colOff>
      <xdr:row>107</xdr:row>
      <xdr:rowOff>104203</xdr:rowOff>
    </xdr:to>
    <xdr:cxnSp macro="">
      <xdr:nvCxnSpPr>
        <xdr:cNvPr id="940" name="直線コネクタ 939">
          <a:extLst>
            <a:ext uri="{FF2B5EF4-FFF2-40B4-BE49-F238E27FC236}">
              <a16:creationId xmlns:a16="http://schemas.microsoft.com/office/drawing/2014/main" id="{2450F046-3861-459C-89D0-52F136B6023F}"/>
            </a:ext>
          </a:extLst>
        </xdr:cNvPr>
        <xdr:cNvCxnSpPr/>
      </xdr:nvCxnSpPr>
      <xdr:spPr>
        <a:xfrm flipV="1">
          <a:off x="19545300" y="1844878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53975</xdr:rowOff>
    </xdr:from>
    <xdr:to>
      <xdr:col>98</xdr:col>
      <xdr:colOff>38100</xdr:colOff>
      <xdr:row>107</xdr:row>
      <xdr:rowOff>155575</xdr:rowOff>
    </xdr:to>
    <xdr:sp macro="" textlink="">
      <xdr:nvSpPr>
        <xdr:cNvPr id="941" name="楕円 940">
          <a:extLst>
            <a:ext uri="{FF2B5EF4-FFF2-40B4-BE49-F238E27FC236}">
              <a16:creationId xmlns:a16="http://schemas.microsoft.com/office/drawing/2014/main" id="{6B8444DD-7B9F-4DBB-92DF-DA4177E5E021}"/>
            </a:ext>
          </a:extLst>
        </xdr:cNvPr>
        <xdr:cNvSpPr/>
      </xdr:nvSpPr>
      <xdr:spPr>
        <a:xfrm>
          <a:off x="18605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104203</xdr:rowOff>
    </xdr:from>
    <xdr:to>
      <xdr:col>102</xdr:col>
      <xdr:colOff>114300</xdr:colOff>
      <xdr:row>107</xdr:row>
      <xdr:rowOff>104775</xdr:rowOff>
    </xdr:to>
    <xdr:cxnSp macro="">
      <xdr:nvCxnSpPr>
        <xdr:cNvPr id="942" name="直線コネクタ 941">
          <a:extLst>
            <a:ext uri="{FF2B5EF4-FFF2-40B4-BE49-F238E27FC236}">
              <a16:creationId xmlns:a16="http://schemas.microsoft.com/office/drawing/2014/main" id="{08F31D1C-3CAC-4ED6-B9BD-868AA1705E42}"/>
            </a:ext>
          </a:extLst>
        </xdr:cNvPr>
        <xdr:cNvCxnSpPr/>
      </xdr:nvCxnSpPr>
      <xdr:spPr>
        <a:xfrm flipV="1">
          <a:off x="18656300" y="1844935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943" name="n_1aveValue【公民館】&#10;一人当たり面積">
          <a:extLst>
            <a:ext uri="{FF2B5EF4-FFF2-40B4-BE49-F238E27FC236}">
              <a16:creationId xmlns:a16="http://schemas.microsoft.com/office/drawing/2014/main" id="{F47E08BA-E1DE-4D95-9511-5A36E30C959C}"/>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944" name="n_2aveValue【公民館】&#10;一人当たり面積">
          <a:extLst>
            <a:ext uri="{FF2B5EF4-FFF2-40B4-BE49-F238E27FC236}">
              <a16:creationId xmlns:a16="http://schemas.microsoft.com/office/drawing/2014/main" id="{8440D4F0-7811-4C02-BFF9-D8C126C0140E}"/>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945" name="n_3aveValue【公民館】&#10;一人当たり面積">
          <a:extLst>
            <a:ext uri="{FF2B5EF4-FFF2-40B4-BE49-F238E27FC236}">
              <a16:creationId xmlns:a16="http://schemas.microsoft.com/office/drawing/2014/main" id="{DF650202-935E-4B2C-898E-B9F4C4F9A61E}"/>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946" name="n_4aveValue【公民館】&#10;一人当たり面積">
          <a:extLst>
            <a:ext uri="{FF2B5EF4-FFF2-40B4-BE49-F238E27FC236}">
              <a16:creationId xmlns:a16="http://schemas.microsoft.com/office/drawing/2014/main" id="{6D4FFE96-8D38-4F21-B6EE-5AFE26C45601}"/>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144415</xdr:rowOff>
    </xdr:from>
    <xdr:ext cx="469744" cy="259045"/>
    <xdr:sp macro="" textlink="">
      <xdr:nvSpPr>
        <xdr:cNvPr id="947" name="n_1mainValue【公民館】&#10;一人当たり面積">
          <a:extLst>
            <a:ext uri="{FF2B5EF4-FFF2-40B4-BE49-F238E27FC236}">
              <a16:creationId xmlns:a16="http://schemas.microsoft.com/office/drawing/2014/main" id="{FA0148A6-CDE7-40E3-80B2-A6571A7609A1}"/>
            </a:ext>
          </a:extLst>
        </xdr:cNvPr>
        <xdr:cNvSpPr txBox="1"/>
      </xdr:nvSpPr>
      <xdr:spPr>
        <a:xfrm>
          <a:off x="21075727" y="1848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145559</xdr:rowOff>
    </xdr:from>
    <xdr:ext cx="469744" cy="259045"/>
    <xdr:sp macro="" textlink="">
      <xdr:nvSpPr>
        <xdr:cNvPr id="948" name="n_2mainValue【公民館】&#10;一人当たり面積">
          <a:extLst>
            <a:ext uri="{FF2B5EF4-FFF2-40B4-BE49-F238E27FC236}">
              <a16:creationId xmlns:a16="http://schemas.microsoft.com/office/drawing/2014/main" id="{8B2B626D-4084-46E6-B71E-CD029AC75D2B}"/>
            </a:ext>
          </a:extLst>
        </xdr:cNvPr>
        <xdr:cNvSpPr txBox="1"/>
      </xdr:nvSpPr>
      <xdr:spPr>
        <a:xfrm>
          <a:off x="20199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146130</xdr:rowOff>
    </xdr:from>
    <xdr:ext cx="469744" cy="259045"/>
    <xdr:sp macro="" textlink="">
      <xdr:nvSpPr>
        <xdr:cNvPr id="949" name="n_3mainValue【公民館】&#10;一人当たり面積">
          <a:extLst>
            <a:ext uri="{FF2B5EF4-FFF2-40B4-BE49-F238E27FC236}">
              <a16:creationId xmlns:a16="http://schemas.microsoft.com/office/drawing/2014/main" id="{600ACA3A-BCEF-4857-B35F-393203909CFD}"/>
            </a:ext>
          </a:extLst>
        </xdr:cNvPr>
        <xdr:cNvSpPr txBox="1"/>
      </xdr:nvSpPr>
      <xdr:spPr>
        <a:xfrm>
          <a:off x="19310427" y="1849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146702</xdr:rowOff>
    </xdr:from>
    <xdr:ext cx="469744" cy="259045"/>
    <xdr:sp macro="" textlink="">
      <xdr:nvSpPr>
        <xdr:cNvPr id="950" name="n_4mainValue【公民館】&#10;一人当たり面積">
          <a:extLst>
            <a:ext uri="{FF2B5EF4-FFF2-40B4-BE49-F238E27FC236}">
              <a16:creationId xmlns:a16="http://schemas.microsoft.com/office/drawing/2014/main" id="{39CB8AFA-06D6-499D-B444-7E09E5C24CBC}"/>
            </a:ext>
          </a:extLst>
        </xdr:cNvPr>
        <xdr:cNvSpPr txBox="1"/>
      </xdr:nvSpPr>
      <xdr:spPr>
        <a:xfrm>
          <a:off x="18421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BED0FAC8-437F-4DCE-A517-2DFE3A6026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2338EECF-4623-4457-A4A8-47F9E24A92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7F142376-8B52-4A5B-96EF-2EBA5FBBC5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　　平成２７年度に幼稚園と保育所を統合して認定こども園を建設したため、減価償却率が小さくなっています。</a:t>
          </a:r>
        </a:p>
        <a:p>
          <a:r>
            <a:rPr kumimoji="1" lang="ja-JP" altLang="en-US" sz="1300">
              <a:latin typeface="ＭＳ Ｐゴシック" panose="020B0600070205080204" pitchFamily="50" charset="-128"/>
              <a:ea typeface="ＭＳ Ｐゴシック" panose="020B0600070205080204" pitchFamily="50" charset="-128"/>
            </a:rPr>
            <a:t>公営住宅一人当たり面積　　民間の賃貸住宅が少ないという歴史があり、公営住宅の整備を必要としていたため、一人当たり面積が大きくなっています。</a:t>
          </a:r>
        </a:p>
        <a:p>
          <a:r>
            <a:rPr kumimoji="1" lang="ja-JP" altLang="en-US" sz="1300">
              <a:latin typeface="ＭＳ Ｐゴシック" panose="020B0600070205080204" pitchFamily="50" charset="-128"/>
              <a:ea typeface="ＭＳ Ｐゴシック" panose="020B0600070205080204" pitchFamily="50" charset="-128"/>
            </a:rPr>
            <a:t>児童館　　児童館は１か所しかなく、建築から３９年経過しているため減価償却率が極めて大きくなっています。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　　全国で唯一となる、町が重要港湾を管理していることから、一人当たり有形固定資産（償却資産）額が大きくなっています。</a:t>
          </a:r>
        </a:p>
        <a:p>
          <a:r>
            <a:rPr kumimoji="1" lang="ja-JP" altLang="en-US" sz="1300">
              <a:latin typeface="ＭＳ Ｐゴシック" panose="020B0600070205080204" pitchFamily="50" charset="-128"/>
              <a:ea typeface="ＭＳ Ｐゴシック" panose="020B0600070205080204" pitchFamily="50" charset="-128"/>
            </a:rPr>
            <a:t>公民館　　公民館は１か所しかなく、建築から４９年経過しているため減価償却率が極めて大きくなっています。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9FA7C4-919A-4D6D-9577-A974812CE6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1A8FED-E35A-4746-857A-1155035125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D63890-5333-4DFB-8873-65E1648EFC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091397-5A9A-4BAE-82FA-3C99906714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北海道広尾町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EA662F-71B1-4AB5-A3D5-847FA0FA35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3BCA05-C9E4-4D73-A959-81BBCA2FA8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8773CA-1D6E-4FCD-A9EE-9B48368F25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FC50CB-DC20-48F1-9172-29BFEFBFE3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259211-4686-4B70-B048-831884F084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25A413-1D88-4813-8CC7-FA559CDCA5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
6,153
596.41
7,901,350
7,707,403
190,141
4,781,090
9,986,688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07D624-B83A-4AD9-B61C-566F170358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EDE7D3-378F-4A76-A56B-F04A0561E9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59D099-9DE7-45FA-8A82-29EC78C156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9463B9-2A6F-47BB-A236-9FE1973C37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55D5C2-87CA-4F83-9DFD-6313C89D68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8AF71C-6F05-4B62-BF74-A212C051EC7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3DDD18-6481-4F19-A37B-A66AC6F04D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18EC49-A2D0-4D27-BB26-5B7031C7B8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9A1CD2-2FA0-438E-8F50-C5E6E75130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4582EA-0846-4659-809D-74151F8F32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F5BCD6-1C02-4529-B101-2666153226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7281DF-EDC0-419A-938E-3D76EF7B3F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DEDAF1-2D1D-48A8-9354-8B03F0CC9C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F39559-0E73-46DF-9F08-F23EED74A0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6A44FF-904B-4310-B4DF-DEC2C3FC4E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A61A0E-8483-41B8-BCA7-C06FD8BD93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DAE370-3851-4C0F-B94E-58D7EFF2F0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DB704B-A7F1-477A-A237-2670297BA5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B55D42-D742-4369-A2CC-A585262061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75DB6D-B227-4B0F-B8D9-C956C4B013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4453E0-9792-4550-8874-91BB0A194C4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6C991D-96F9-455A-97BD-5ED5AA2EC5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2770A9-8F02-40B4-A310-31428CA268A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BD9824-BB32-4AFB-8A07-2727CF8370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0EDF69-2753-4D2E-99AC-C2C87EB3C8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03FA86-36A8-41CA-A46B-77FE39897F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2EC454-7FB0-4AB5-BA57-B321D4E5B5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3F7822-4EAE-4B4C-A880-5524BC1EB9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7D26E9-CDEC-4CCB-8ADB-012009900A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5B7B5D-D0BA-4F7A-A5AC-48E8F5EF85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9DEE57-5C3C-48D3-B45B-A50CE121B9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85ECA94-F791-482A-B3CE-2BC01324BB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C37531-3FFD-48C9-B95E-130FB57B58E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5F910DB-5033-425F-97EC-0CCDDE9D46F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BF7336C-DEE3-4E17-8C38-9351A8F2175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431708E-5E05-4731-A653-22E70BBD9E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CE0E63-5740-4822-BE86-CED71E2E9A5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D13EF5-6102-4076-957A-0116A4BC721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A8241E-6607-4717-B4C3-5195D32E8A4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F31C274-96B7-4D83-BEDA-59B90A4A3E0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D9975D7-4143-4C24-A256-DC35CE641EE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778E529-6054-4719-AF67-649412A10C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9B2CAC-B6DF-48F1-9238-024A78C70AE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03794E2-6C3D-448D-8348-941306D109D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D7FC05E-E94C-4A49-9DAA-E261AEACA5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7FAB3CF-C422-46BE-A4FC-9445A27F61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5F3A734-DCD5-427B-9F58-E37ACD471A10}"/>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1FD7888-98F6-45BE-A6B6-2FFE6FDC54A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C51ACFD-7FA1-465E-8D30-6B2866AA688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6A4ED530-36D6-466B-8E35-7F923615A47D}"/>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9CB69878-DD54-4865-BA33-EEEF61C7F5CD}"/>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AA7EE140-B8FF-4F16-84B9-F9219D6B7124}"/>
            </a:ext>
          </a:extLst>
        </xdr:cNvPr>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F54669D3-642E-4E85-9F7F-052199217BDC}"/>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9EBCF7BE-A5A6-462C-8FDF-2152458B664E}"/>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60AAAF8-7D10-45FA-9A82-BE7C6919F433}"/>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7056696E-4C8C-40E7-AB16-09103342E3A4}"/>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4AF535DC-AD4D-4314-92D1-D996ED77DF74}"/>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7A5CF0-C6C3-45B5-88D0-62034E4C245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7910AF-142D-40E2-94A1-3719812E98F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AF8CC6-AD50-4711-96FF-40F99E5C1A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C026D7-8B91-468F-90C7-B242D05DDF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3E8F9B6-B459-493E-B1CB-CFCD6BE34F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111941</xdr:rowOff>
    </xdr:from>
    <xdr:to>
      <xdr:col>24</xdr:col>
      <xdr:colOff>114300</xdr:colOff>
      <xdr:row>42</xdr:row>
      <xdr:rowOff>42091</xdr:rowOff>
    </xdr:to>
    <xdr:sp macro="" textlink="">
      <xdr:nvSpPr>
        <xdr:cNvPr id="74" name="楕円 73">
          <a:extLst>
            <a:ext uri="{FF2B5EF4-FFF2-40B4-BE49-F238E27FC236}">
              <a16:creationId xmlns:a16="http://schemas.microsoft.com/office/drawing/2014/main" id="{16DA7C4B-0164-48E9-9D24-0873AD94D442}"/>
            </a:ext>
          </a:extLst>
        </xdr:cNvPr>
        <xdr:cNvSpPr/>
      </xdr:nvSpPr>
      <xdr:spPr>
        <a:xfrm>
          <a:off x="45847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26868</xdr:rowOff>
    </xdr:from>
    <xdr:ext cx="405111" cy="259045"/>
    <xdr:sp macro="" textlink="">
      <xdr:nvSpPr>
        <xdr:cNvPr id="75" name="【図書館】&#10;有形固定資産減価償却率該当値テキスト">
          <a:extLst>
            <a:ext uri="{FF2B5EF4-FFF2-40B4-BE49-F238E27FC236}">
              <a16:creationId xmlns:a16="http://schemas.microsoft.com/office/drawing/2014/main" id="{5C351DFE-A620-4F2F-B724-6CDB35651EE3}"/>
            </a:ext>
          </a:extLst>
        </xdr:cNvPr>
        <xdr:cNvSpPr txBox="1"/>
      </xdr:nvSpPr>
      <xdr:spPr>
        <a:xfrm>
          <a:off x="4673600" y="705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120106</xdr:rowOff>
    </xdr:from>
    <xdr:to>
      <xdr:col>20</xdr:col>
      <xdr:colOff>38100</xdr:colOff>
      <xdr:row>42</xdr:row>
      <xdr:rowOff>50256</xdr:rowOff>
    </xdr:to>
    <xdr:sp macro="" textlink="">
      <xdr:nvSpPr>
        <xdr:cNvPr id="76" name="楕円 75">
          <a:extLst>
            <a:ext uri="{FF2B5EF4-FFF2-40B4-BE49-F238E27FC236}">
              <a16:creationId xmlns:a16="http://schemas.microsoft.com/office/drawing/2014/main" id="{9C1FC157-2972-4327-BB08-E4208E4DF0BF}"/>
            </a:ext>
          </a:extLst>
        </xdr:cNvPr>
        <xdr:cNvSpPr/>
      </xdr:nvSpPr>
      <xdr:spPr>
        <a:xfrm>
          <a:off x="3746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162741</xdr:rowOff>
    </xdr:from>
    <xdr:to>
      <xdr:col>24</xdr:col>
      <xdr:colOff>63500</xdr:colOff>
      <xdr:row>41</xdr:row>
      <xdr:rowOff>170906</xdr:rowOff>
    </xdr:to>
    <xdr:cxnSp macro="">
      <xdr:nvCxnSpPr>
        <xdr:cNvPr id="77" name="直線コネクタ 76">
          <a:extLst>
            <a:ext uri="{FF2B5EF4-FFF2-40B4-BE49-F238E27FC236}">
              <a16:creationId xmlns:a16="http://schemas.microsoft.com/office/drawing/2014/main" id="{EEEFABFC-DEE3-4ECB-965F-08FAF88D9597}"/>
            </a:ext>
          </a:extLst>
        </xdr:cNvPr>
        <xdr:cNvCxnSpPr/>
      </xdr:nvCxnSpPr>
      <xdr:spPr>
        <a:xfrm flipV="1">
          <a:off x="3797300" y="719219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144599</xdr:rowOff>
    </xdr:from>
    <xdr:to>
      <xdr:col>15</xdr:col>
      <xdr:colOff>101600</xdr:colOff>
      <xdr:row>42</xdr:row>
      <xdr:rowOff>74749</xdr:rowOff>
    </xdr:to>
    <xdr:sp macro="" textlink="">
      <xdr:nvSpPr>
        <xdr:cNvPr id="78" name="楕円 77">
          <a:extLst>
            <a:ext uri="{FF2B5EF4-FFF2-40B4-BE49-F238E27FC236}">
              <a16:creationId xmlns:a16="http://schemas.microsoft.com/office/drawing/2014/main" id="{A84915DC-AD75-4600-813F-3329595A7331}"/>
            </a:ext>
          </a:extLst>
        </xdr:cNvPr>
        <xdr:cNvSpPr/>
      </xdr:nvSpPr>
      <xdr:spPr>
        <a:xfrm>
          <a:off x="2857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170906</xdr:rowOff>
    </xdr:from>
    <xdr:to>
      <xdr:col>19</xdr:col>
      <xdr:colOff>177800</xdr:colOff>
      <xdr:row>42</xdr:row>
      <xdr:rowOff>23949</xdr:rowOff>
    </xdr:to>
    <xdr:cxnSp macro="">
      <xdr:nvCxnSpPr>
        <xdr:cNvPr id="79" name="直線コネクタ 78">
          <a:extLst>
            <a:ext uri="{FF2B5EF4-FFF2-40B4-BE49-F238E27FC236}">
              <a16:creationId xmlns:a16="http://schemas.microsoft.com/office/drawing/2014/main" id="{0EFABC6C-CF13-4447-9400-42639C036F05}"/>
            </a:ext>
          </a:extLst>
        </xdr:cNvPr>
        <xdr:cNvCxnSpPr/>
      </xdr:nvCxnSpPr>
      <xdr:spPr>
        <a:xfrm flipV="1">
          <a:off x="2908300" y="72003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141333</xdr:rowOff>
    </xdr:from>
    <xdr:to>
      <xdr:col>10</xdr:col>
      <xdr:colOff>165100</xdr:colOff>
      <xdr:row>42</xdr:row>
      <xdr:rowOff>71483</xdr:rowOff>
    </xdr:to>
    <xdr:sp macro="" textlink="">
      <xdr:nvSpPr>
        <xdr:cNvPr id="80" name="楕円 79">
          <a:extLst>
            <a:ext uri="{FF2B5EF4-FFF2-40B4-BE49-F238E27FC236}">
              <a16:creationId xmlns:a16="http://schemas.microsoft.com/office/drawing/2014/main" id="{CAD03E15-8FC3-4963-97B9-18B08AD669D7}"/>
            </a:ext>
          </a:extLst>
        </xdr:cNvPr>
        <xdr:cNvSpPr/>
      </xdr:nvSpPr>
      <xdr:spPr>
        <a:xfrm>
          <a:off x="1968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20683</xdr:rowOff>
    </xdr:from>
    <xdr:to>
      <xdr:col>15</xdr:col>
      <xdr:colOff>50800</xdr:colOff>
      <xdr:row>42</xdr:row>
      <xdr:rowOff>23949</xdr:rowOff>
    </xdr:to>
    <xdr:cxnSp macro="">
      <xdr:nvCxnSpPr>
        <xdr:cNvPr id="81" name="直線コネクタ 80">
          <a:extLst>
            <a:ext uri="{FF2B5EF4-FFF2-40B4-BE49-F238E27FC236}">
              <a16:creationId xmlns:a16="http://schemas.microsoft.com/office/drawing/2014/main" id="{CAF31A94-2B31-4947-8F31-A5D9B965304A}"/>
            </a:ext>
          </a:extLst>
        </xdr:cNvPr>
        <xdr:cNvCxnSpPr/>
      </xdr:nvCxnSpPr>
      <xdr:spPr>
        <a:xfrm>
          <a:off x="2019300" y="722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136434</xdr:rowOff>
    </xdr:from>
    <xdr:to>
      <xdr:col>6</xdr:col>
      <xdr:colOff>38100</xdr:colOff>
      <xdr:row>42</xdr:row>
      <xdr:rowOff>66584</xdr:rowOff>
    </xdr:to>
    <xdr:sp macro="" textlink="">
      <xdr:nvSpPr>
        <xdr:cNvPr id="82" name="楕円 81">
          <a:extLst>
            <a:ext uri="{FF2B5EF4-FFF2-40B4-BE49-F238E27FC236}">
              <a16:creationId xmlns:a16="http://schemas.microsoft.com/office/drawing/2014/main" id="{C4AE9AC2-7195-4209-BD03-84218B802C43}"/>
            </a:ext>
          </a:extLst>
        </xdr:cNvPr>
        <xdr:cNvSpPr/>
      </xdr:nvSpPr>
      <xdr:spPr>
        <a:xfrm>
          <a:off x="1079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15784</xdr:rowOff>
    </xdr:from>
    <xdr:to>
      <xdr:col>10</xdr:col>
      <xdr:colOff>114300</xdr:colOff>
      <xdr:row>42</xdr:row>
      <xdr:rowOff>20683</xdr:rowOff>
    </xdr:to>
    <xdr:cxnSp macro="">
      <xdr:nvCxnSpPr>
        <xdr:cNvPr id="83" name="直線コネクタ 82">
          <a:extLst>
            <a:ext uri="{FF2B5EF4-FFF2-40B4-BE49-F238E27FC236}">
              <a16:creationId xmlns:a16="http://schemas.microsoft.com/office/drawing/2014/main" id="{DDA3BB3A-5093-49CA-9ED0-4444EFE0556B}"/>
            </a:ext>
          </a:extLst>
        </xdr:cNvPr>
        <xdr:cNvCxnSpPr/>
      </xdr:nvCxnSpPr>
      <xdr:spPr>
        <a:xfrm>
          <a:off x="1130300" y="72166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図書館】&#10;有形固定資産減価償却率">
          <a:extLst>
            <a:ext uri="{FF2B5EF4-FFF2-40B4-BE49-F238E27FC236}">
              <a16:creationId xmlns:a16="http://schemas.microsoft.com/office/drawing/2014/main" id="{B7CDAE9F-56A5-4C45-9B53-94901981F6E6}"/>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3004586D-601D-477B-ADFE-5029A210B7B9}"/>
            </a:ext>
          </a:extLst>
        </xdr:cNvPr>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5860D7CF-4831-454D-8C18-553105E1057E}"/>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7" name="n_4aveValue【図書館】&#10;有形固定資産減価償却率">
          <a:extLst>
            <a:ext uri="{FF2B5EF4-FFF2-40B4-BE49-F238E27FC236}">
              <a16:creationId xmlns:a16="http://schemas.microsoft.com/office/drawing/2014/main" id="{69113A78-F176-48A4-B18D-A1F71BBCD949}"/>
            </a:ext>
          </a:extLst>
        </xdr:cNvPr>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41383</xdr:rowOff>
    </xdr:from>
    <xdr:ext cx="405111" cy="259045"/>
    <xdr:sp macro="" textlink="">
      <xdr:nvSpPr>
        <xdr:cNvPr id="88" name="n_1mainValue【図書館】&#10;有形固定資産減価償却率">
          <a:extLst>
            <a:ext uri="{FF2B5EF4-FFF2-40B4-BE49-F238E27FC236}">
              <a16:creationId xmlns:a16="http://schemas.microsoft.com/office/drawing/2014/main" id="{0B12E18D-9D49-49D0-ADB3-6A612EC69FCE}"/>
            </a:ext>
          </a:extLst>
        </xdr:cNvPr>
        <xdr:cNvSpPr txBox="1"/>
      </xdr:nvSpPr>
      <xdr:spPr>
        <a:xfrm>
          <a:off x="35820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65876</xdr:rowOff>
    </xdr:from>
    <xdr:ext cx="405111" cy="259045"/>
    <xdr:sp macro="" textlink="">
      <xdr:nvSpPr>
        <xdr:cNvPr id="89" name="n_2mainValue【図書館】&#10;有形固定資産減価償却率">
          <a:extLst>
            <a:ext uri="{FF2B5EF4-FFF2-40B4-BE49-F238E27FC236}">
              <a16:creationId xmlns:a16="http://schemas.microsoft.com/office/drawing/2014/main" id="{59FE5091-FBB8-4D45-88E1-2BF7402B50D8}"/>
            </a:ext>
          </a:extLst>
        </xdr:cNvPr>
        <xdr:cNvSpPr txBox="1"/>
      </xdr:nvSpPr>
      <xdr:spPr>
        <a:xfrm>
          <a:off x="2705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3398241A-27FF-4508-8D86-F2C447D13A52}"/>
            </a:ext>
          </a:extLst>
        </xdr:cNvPr>
        <xdr:cNvSpPr txBox="1"/>
      </xdr:nvSpPr>
      <xdr:spPr>
        <a:xfrm>
          <a:off x="1816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88722E96-A8F9-4D29-9017-B1FE31D78811}"/>
            </a:ext>
          </a:extLst>
        </xdr:cNvPr>
        <xdr:cNvSpPr txBox="1"/>
      </xdr:nvSpPr>
      <xdr:spPr>
        <a:xfrm>
          <a:off x="927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EAC1399-1EE9-47ED-8898-54B8770C23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66004A3-0B04-43D8-822E-1DB2E0AB46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EBD5389-CA1E-4F91-9A9F-8698927A2E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8F0CABC-2483-46EF-90F0-9C1C4CF8D8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081D94-74BE-465E-8999-A3DDA44CE0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056674A-8332-4E8F-B712-C9AE2A2606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8E6910-E11D-4426-8565-7028F0E5B7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9AFD1C3-9A72-42A8-B21C-FB0A865D09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4B27C2D-D5B3-4469-A921-E9D56D6BDA3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32B8CB-4091-40F1-9AEC-C92CB8EC11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55B7DDD-41C3-4BA0-B9B1-7F411F13ADF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D67D908-09B3-4689-B553-A21BB0B6714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5CAFC2F-4B37-4B59-BB3F-33F9F3E7F25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9A52DC4-0F29-4F83-96F3-9EBC22CE26B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E302FC9-8BE7-47FE-ACFF-595F5F972D2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D989D56-CC4F-41A3-A0A3-5BD2A10B179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E134721-3814-496C-9AE5-5A06966490C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849B696-16C9-4864-8F15-401BBCE08F3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159F3A2-859D-4374-8339-3564865D7A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B3ADCEF-ADA2-4D0A-9F04-6D03C9F99E1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B7BB99C-26F6-483A-BF05-F81579F382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506FC79D-96BF-4C57-91F4-6881F359D686}"/>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2F8C199E-CD24-4617-8DF4-3A4DA8B74572}"/>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19D67FAD-994A-479F-9981-B25F3B019279}"/>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57A9C739-462E-4C94-A300-0BF97CC6F3BB}"/>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175AA603-1274-41FC-87B3-9B95BF8E1FC7}"/>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9BCFB0F5-B0D3-498B-B2FC-519EA456C5B7}"/>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F0C3EC39-3EFD-45D8-AECD-29A0C387F3EF}"/>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6B4E4F9D-EF43-4565-A9A1-A7DD4A658D8E}"/>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F5306E37-67C6-49B0-B5A0-416406BE1447}"/>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29B5D509-BEB3-4704-B8E7-28E38288D309}"/>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BBE5C9B6-6640-499D-BAB1-28434F0237E9}"/>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FC3376B-E42E-4046-A339-B74361C6F3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94FF20-7807-4EB7-BCE7-CC4FC32A236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6115A0-E8AB-4FC7-B1B5-F40081B57D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702CCC-5A9E-40A8-BCC3-EF32AD041D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173563-6AFD-4C14-803D-640FEFD2EB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93980</xdr:rowOff>
    </xdr:from>
    <xdr:to>
      <xdr:col>55</xdr:col>
      <xdr:colOff>50800</xdr:colOff>
      <xdr:row>35</xdr:row>
      <xdr:rowOff>24130</xdr:rowOff>
    </xdr:to>
    <xdr:sp macro="" textlink="">
      <xdr:nvSpPr>
        <xdr:cNvPr id="129" name="楕円 128">
          <a:extLst>
            <a:ext uri="{FF2B5EF4-FFF2-40B4-BE49-F238E27FC236}">
              <a16:creationId xmlns:a16="http://schemas.microsoft.com/office/drawing/2014/main" id="{BAAE1897-4B97-435C-8784-437C7DE6BBFF}"/>
            </a:ext>
          </a:extLst>
        </xdr:cNvPr>
        <xdr:cNvSpPr/>
      </xdr:nvSpPr>
      <xdr:spPr>
        <a:xfrm>
          <a:off x="10426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116857</xdr:rowOff>
    </xdr:from>
    <xdr:ext cx="469744" cy="259045"/>
    <xdr:sp macro="" textlink="">
      <xdr:nvSpPr>
        <xdr:cNvPr id="130" name="【図書館】&#10;一人当たり面積該当値テキスト">
          <a:extLst>
            <a:ext uri="{FF2B5EF4-FFF2-40B4-BE49-F238E27FC236}">
              <a16:creationId xmlns:a16="http://schemas.microsoft.com/office/drawing/2014/main" id="{2C0E581E-E085-492A-B3AB-E824526FACF7}"/>
            </a:ext>
          </a:extLst>
        </xdr:cNvPr>
        <xdr:cNvSpPr txBox="1"/>
      </xdr:nvSpPr>
      <xdr:spPr>
        <a:xfrm>
          <a:off x="10515600"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93980</xdr:rowOff>
    </xdr:from>
    <xdr:to>
      <xdr:col>50</xdr:col>
      <xdr:colOff>165100</xdr:colOff>
      <xdr:row>35</xdr:row>
      <xdr:rowOff>24130</xdr:rowOff>
    </xdr:to>
    <xdr:sp macro="" textlink="">
      <xdr:nvSpPr>
        <xdr:cNvPr id="131" name="楕円 130">
          <a:extLst>
            <a:ext uri="{FF2B5EF4-FFF2-40B4-BE49-F238E27FC236}">
              <a16:creationId xmlns:a16="http://schemas.microsoft.com/office/drawing/2014/main" id="{0A05F60E-E0C3-4DD8-8D92-BEFB20C886A5}"/>
            </a:ext>
          </a:extLst>
        </xdr:cNvPr>
        <xdr:cNvSpPr/>
      </xdr:nvSpPr>
      <xdr:spPr>
        <a:xfrm>
          <a:off x="9588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144780</xdr:rowOff>
    </xdr:from>
    <xdr:to>
      <xdr:col>55</xdr:col>
      <xdr:colOff>0</xdr:colOff>
      <xdr:row>34</xdr:row>
      <xdr:rowOff>144780</xdr:rowOff>
    </xdr:to>
    <xdr:cxnSp macro="">
      <xdr:nvCxnSpPr>
        <xdr:cNvPr id="132" name="直線コネクタ 131">
          <a:extLst>
            <a:ext uri="{FF2B5EF4-FFF2-40B4-BE49-F238E27FC236}">
              <a16:creationId xmlns:a16="http://schemas.microsoft.com/office/drawing/2014/main" id="{3C6B4A42-2BC6-4503-88B7-53D994E43029}"/>
            </a:ext>
          </a:extLst>
        </xdr:cNvPr>
        <xdr:cNvCxnSpPr/>
      </xdr:nvCxnSpPr>
      <xdr:spPr>
        <a:xfrm>
          <a:off x="9639300" y="5974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130556</xdr:rowOff>
    </xdr:from>
    <xdr:to>
      <xdr:col>46</xdr:col>
      <xdr:colOff>38100</xdr:colOff>
      <xdr:row>35</xdr:row>
      <xdr:rowOff>60706</xdr:rowOff>
    </xdr:to>
    <xdr:sp macro="" textlink="">
      <xdr:nvSpPr>
        <xdr:cNvPr id="133" name="楕円 132">
          <a:extLst>
            <a:ext uri="{FF2B5EF4-FFF2-40B4-BE49-F238E27FC236}">
              <a16:creationId xmlns:a16="http://schemas.microsoft.com/office/drawing/2014/main" id="{496BD837-89BE-475F-9289-529EF38EFF05}"/>
            </a:ext>
          </a:extLst>
        </xdr:cNvPr>
        <xdr:cNvSpPr/>
      </xdr:nvSpPr>
      <xdr:spPr>
        <a:xfrm>
          <a:off x="8699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144780</xdr:rowOff>
    </xdr:from>
    <xdr:to>
      <xdr:col>50</xdr:col>
      <xdr:colOff>114300</xdr:colOff>
      <xdr:row>35</xdr:row>
      <xdr:rowOff>9906</xdr:rowOff>
    </xdr:to>
    <xdr:cxnSp macro="">
      <xdr:nvCxnSpPr>
        <xdr:cNvPr id="134" name="直線コネクタ 133">
          <a:extLst>
            <a:ext uri="{FF2B5EF4-FFF2-40B4-BE49-F238E27FC236}">
              <a16:creationId xmlns:a16="http://schemas.microsoft.com/office/drawing/2014/main" id="{8481CFFD-F0B6-4CD5-B51F-8BC188B26299}"/>
            </a:ext>
          </a:extLst>
        </xdr:cNvPr>
        <xdr:cNvCxnSpPr/>
      </xdr:nvCxnSpPr>
      <xdr:spPr>
        <a:xfrm flipV="1">
          <a:off x="8750300" y="5974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148844</xdr:rowOff>
    </xdr:from>
    <xdr:to>
      <xdr:col>41</xdr:col>
      <xdr:colOff>101600</xdr:colOff>
      <xdr:row>35</xdr:row>
      <xdr:rowOff>78994</xdr:rowOff>
    </xdr:to>
    <xdr:sp macro="" textlink="">
      <xdr:nvSpPr>
        <xdr:cNvPr id="135" name="楕円 134">
          <a:extLst>
            <a:ext uri="{FF2B5EF4-FFF2-40B4-BE49-F238E27FC236}">
              <a16:creationId xmlns:a16="http://schemas.microsoft.com/office/drawing/2014/main" id="{10AB4E8C-AC1E-4EAD-91B1-3CE11D892321}"/>
            </a:ext>
          </a:extLst>
        </xdr:cNvPr>
        <xdr:cNvSpPr/>
      </xdr:nvSpPr>
      <xdr:spPr>
        <a:xfrm>
          <a:off x="7810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9906</xdr:rowOff>
    </xdr:from>
    <xdr:to>
      <xdr:col>45</xdr:col>
      <xdr:colOff>177800</xdr:colOff>
      <xdr:row>35</xdr:row>
      <xdr:rowOff>28194</xdr:rowOff>
    </xdr:to>
    <xdr:cxnSp macro="">
      <xdr:nvCxnSpPr>
        <xdr:cNvPr id="136" name="直線コネクタ 135">
          <a:extLst>
            <a:ext uri="{FF2B5EF4-FFF2-40B4-BE49-F238E27FC236}">
              <a16:creationId xmlns:a16="http://schemas.microsoft.com/office/drawing/2014/main" id="{8FD60096-8DA7-4890-A2C8-C72943BBFD33}"/>
            </a:ext>
          </a:extLst>
        </xdr:cNvPr>
        <xdr:cNvCxnSpPr/>
      </xdr:nvCxnSpPr>
      <xdr:spPr>
        <a:xfrm flipV="1">
          <a:off x="7861300" y="6010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13970</xdr:rowOff>
    </xdr:from>
    <xdr:to>
      <xdr:col>36</xdr:col>
      <xdr:colOff>165100</xdr:colOff>
      <xdr:row>35</xdr:row>
      <xdr:rowOff>115570</xdr:rowOff>
    </xdr:to>
    <xdr:sp macro="" textlink="">
      <xdr:nvSpPr>
        <xdr:cNvPr id="137" name="楕円 136">
          <a:extLst>
            <a:ext uri="{FF2B5EF4-FFF2-40B4-BE49-F238E27FC236}">
              <a16:creationId xmlns:a16="http://schemas.microsoft.com/office/drawing/2014/main" id="{BA00DE7A-2D45-4AF0-B5B7-05BB1C8C21DC}"/>
            </a:ext>
          </a:extLst>
        </xdr:cNvPr>
        <xdr:cNvSpPr/>
      </xdr:nvSpPr>
      <xdr:spPr>
        <a:xfrm>
          <a:off x="692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28194</xdr:rowOff>
    </xdr:from>
    <xdr:to>
      <xdr:col>41</xdr:col>
      <xdr:colOff>50800</xdr:colOff>
      <xdr:row>35</xdr:row>
      <xdr:rowOff>64770</xdr:rowOff>
    </xdr:to>
    <xdr:cxnSp macro="">
      <xdr:nvCxnSpPr>
        <xdr:cNvPr id="138" name="直線コネクタ 137">
          <a:extLst>
            <a:ext uri="{FF2B5EF4-FFF2-40B4-BE49-F238E27FC236}">
              <a16:creationId xmlns:a16="http://schemas.microsoft.com/office/drawing/2014/main" id="{C44B3614-8A76-46E3-8A23-F931A184B868}"/>
            </a:ext>
          </a:extLst>
        </xdr:cNvPr>
        <xdr:cNvCxnSpPr/>
      </xdr:nvCxnSpPr>
      <xdr:spPr>
        <a:xfrm flipV="1">
          <a:off x="6972300" y="6028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9" name="n_1aveValue【図書館】&#10;一人当たり面積">
          <a:extLst>
            <a:ext uri="{FF2B5EF4-FFF2-40B4-BE49-F238E27FC236}">
              <a16:creationId xmlns:a16="http://schemas.microsoft.com/office/drawing/2014/main" id="{689F4843-1833-4807-948B-0F0217B79F7A}"/>
            </a:ext>
          </a:extLst>
        </xdr:cNvPr>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40" name="n_2aveValue【図書館】&#10;一人当たり面積">
          <a:extLst>
            <a:ext uri="{FF2B5EF4-FFF2-40B4-BE49-F238E27FC236}">
              <a16:creationId xmlns:a16="http://schemas.microsoft.com/office/drawing/2014/main" id="{E63F8748-34E3-4726-BBF0-2984E2717E50}"/>
            </a:ext>
          </a:extLst>
        </xdr:cNvPr>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76979</xdr:rowOff>
    </xdr:from>
    <xdr:ext cx="469744" cy="259045"/>
    <xdr:sp macro="" textlink="">
      <xdr:nvSpPr>
        <xdr:cNvPr id="141" name="n_3aveValue【図書館】&#10;一人当たり面積">
          <a:extLst>
            <a:ext uri="{FF2B5EF4-FFF2-40B4-BE49-F238E27FC236}">
              <a16:creationId xmlns:a16="http://schemas.microsoft.com/office/drawing/2014/main" id="{20005C24-B09C-4934-9F44-4BE0E9A9898F}"/>
            </a:ext>
          </a:extLst>
        </xdr:cNvPr>
        <xdr:cNvSpPr txBox="1"/>
      </xdr:nvSpPr>
      <xdr:spPr>
        <a:xfrm>
          <a:off x="7626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a:extLst>
            <a:ext uri="{FF2B5EF4-FFF2-40B4-BE49-F238E27FC236}">
              <a16:creationId xmlns:a16="http://schemas.microsoft.com/office/drawing/2014/main" id="{D152F035-8E45-4A81-97E9-51021AAC6645}"/>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40657</xdr:rowOff>
    </xdr:from>
    <xdr:ext cx="469744" cy="259045"/>
    <xdr:sp macro="" textlink="">
      <xdr:nvSpPr>
        <xdr:cNvPr id="143" name="n_1mainValue【図書館】&#10;一人当たり面積">
          <a:extLst>
            <a:ext uri="{FF2B5EF4-FFF2-40B4-BE49-F238E27FC236}">
              <a16:creationId xmlns:a16="http://schemas.microsoft.com/office/drawing/2014/main" id="{EB403A82-5304-4963-8EF2-D1E480DD19AD}"/>
            </a:ext>
          </a:extLst>
        </xdr:cNvPr>
        <xdr:cNvSpPr txBox="1"/>
      </xdr:nvSpPr>
      <xdr:spPr>
        <a:xfrm>
          <a:off x="9391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77233</xdr:rowOff>
    </xdr:from>
    <xdr:ext cx="469744" cy="259045"/>
    <xdr:sp macro="" textlink="">
      <xdr:nvSpPr>
        <xdr:cNvPr id="144" name="n_2mainValue【図書館】&#10;一人当たり面積">
          <a:extLst>
            <a:ext uri="{FF2B5EF4-FFF2-40B4-BE49-F238E27FC236}">
              <a16:creationId xmlns:a16="http://schemas.microsoft.com/office/drawing/2014/main" id="{C9186D22-D26C-40F3-A442-6921863E6A13}"/>
            </a:ext>
          </a:extLst>
        </xdr:cNvPr>
        <xdr:cNvSpPr txBox="1"/>
      </xdr:nvSpPr>
      <xdr:spPr>
        <a:xfrm>
          <a:off x="8515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95521</xdr:rowOff>
    </xdr:from>
    <xdr:ext cx="469744" cy="259045"/>
    <xdr:sp macro="" textlink="">
      <xdr:nvSpPr>
        <xdr:cNvPr id="145" name="n_3mainValue【図書館】&#10;一人当たり面積">
          <a:extLst>
            <a:ext uri="{FF2B5EF4-FFF2-40B4-BE49-F238E27FC236}">
              <a16:creationId xmlns:a16="http://schemas.microsoft.com/office/drawing/2014/main" id="{3E10B4A6-C53B-445C-814F-51CBB399E3A1}"/>
            </a:ext>
          </a:extLst>
        </xdr:cNvPr>
        <xdr:cNvSpPr txBox="1"/>
      </xdr:nvSpPr>
      <xdr:spPr>
        <a:xfrm>
          <a:off x="7626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132097</xdr:rowOff>
    </xdr:from>
    <xdr:ext cx="469744" cy="259045"/>
    <xdr:sp macro="" textlink="">
      <xdr:nvSpPr>
        <xdr:cNvPr id="146" name="n_4mainValue【図書館】&#10;一人当たり面積">
          <a:extLst>
            <a:ext uri="{FF2B5EF4-FFF2-40B4-BE49-F238E27FC236}">
              <a16:creationId xmlns:a16="http://schemas.microsoft.com/office/drawing/2014/main" id="{D46C3F1C-8D58-4E98-9F7D-107C99E838D9}"/>
            </a:ext>
          </a:extLst>
        </xdr:cNvPr>
        <xdr:cNvSpPr txBox="1"/>
      </xdr:nvSpPr>
      <xdr:spPr>
        <a:xfrm>
          <a:off x="6737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AFB7EDA-44DE-4E72-BCC8-36214005BC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392A849-9953-4E82-94D5-A299A09DF9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6398D54-E4E6-465B-B868-0F42886B01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0B6971E-B507-4BC3-AE98-373085AAA0F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2F0A0E1-B6F4-425C-9175-903EE53C83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9285003-EB5A-4A56-8A89-08DCAAFAF9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D8278E5-11AD-4120-A628-E5E1FDBE46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1F22CA5-FD05-4BF7-BED2-1875347F49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FAFEACD-8031-46C8-A925-D99DB38E67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42C4217-A2CF-40FC-A9CE-8A989002F2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6EFA91E-6E55-4B8C-95BD-D25CB17F44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E3C9B47-2C86-47C1-B583-9259C5FD19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7D635FB-F36F-458B-A079-45105C36D6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6A0925D-D01E-4819-9D89-4AB7B54CE17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F5114EE-8E70-4B7C-ACF8-7032776B5CD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6654A80E-ACC2-4F9D-9C01-8B3C49A498F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978AACB-F5F8-4BC6-8B3E-32A07487DC0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B0FF031-34B7-4F7D-BB78-51650509347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50E4DE36-39E0-4D29-AC3A-BFA4B64BCB0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E80A4043-33F1-4DA9-A44B-ED5D90B2CFC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5508B3E-D398-4B13-BA94-3BA01BBC0C6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34F6683-1961-4889-8EEA-A2553F5F74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B9E0AE0-B766-474D-A319-990AF34DDB3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A3E6413-9F49-413C-A3C0-38A36290CA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775230C-92CB-499D-90A1-9389A5CFDB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D13DBFE6-B675-4224-9CDC-44916F58D7E1}"/>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9A472434-A879-4B63-8F3B-AAFC9CA078E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7F418916-A0B9-4A82-898E-270BB5FBF20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231A5B9-1B6B-4062-A80A-C7F963AF182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9ED4CF52-F86E-429F-B40E-C9096261ECEF}"/>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7872A5F-F062-45E8-9E62-D5B8C3ECA25E}"/>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13AD5519-612E-4BE7-A54A-3A2D3E1B65C7}"/>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852F3FF1-D350-4B92-8C4C-C5E4A413094D}"/>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669AC4D7-FC90-4A27-96CB-68DC50158EA3}"/>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B6992456-3147-42E0-86AA-0B1C741E396D}"/>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7AA01FCF-FA4C-4296-A1AA-80F192665E95}"/>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4E67F4C-AC80-46E1-A76E-3EB8858C4A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949FDB1-BECF-4E32-A88D-9EFFA88CE3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EA056CE-5771-48D3-BE92-62C76C49F4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24FB7A-1FFC-4F29-8C4C-F8831C69C5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645DFD-945F-453F-B28D-B62C9D6623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8" name="楕円 187">
          <a:extLst>
            <a:ext uri="{FF2B5EF4-FFF2-40B4-BE49-F238E27FC236}">
              <a16:creationId xmlns:a16="http://schemas.microsoft.com/office/drawing/2014/main" id="{6DAF7FEB-007B-4AD5-BF7D-F0E4EF305410}"/>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AFB90C18-CEDF-43A2-BF40-C2FEA2E85B77}"/>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123916</xdr:rowOff>
    </xdr:from>
    <xdr:to>
      <xdr:col>20</xdr:col>
      <xdr:colOff>38100</xdr:colOff>
      <xdr:row>64</xdr:row>
      <xdr:rowOff>54066</xdr:rowOff>
    </xdr:to>
    <xdr:sp macro="" textlink="">
      <xdr:nvSpPr>
        <xdr:cNvPr id="190" name="楕円 189">
          <a:extLst>
            <a:ext uri="{FF2B5EF4-FFF2-40B4-BE49-F238E27FC236}">
              <a16:creationId xmlns:a16="http://schemas.microsoft.com/office/drawing/2014/main" id="{75BEEA26-B3F8-4086-B652-0A02FEA3CE9B}"/>
            </a:ext>
          </a:extLst>
        </xdr:cNvPr>
        <xdr:cNvSpPr/>
      </xdr:nvSpPr>
      <xdr:spPr>
        <a:xfrm>
          <a:off x="3746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64</xdr:row>
      <xdr:rowOff>3266</xdr:rowOff>
    </xdr:to>
    <xdr:cxnSp macro="">
      <xdr:nvCxnSpPr>
        <xdr:cNvPr id="191" name="直線コネクタ 190">
          <a:extLst>
            <a:ext uri="{FF2B5EF4-FFF2-40B4-BE49-F238E27FC236}">
              <a16:creationId xmlns:a16="http://schemas.microsoft.com/office/drawing/2014/main" id="{D9EFFC9A-EBFE-4BA2-A680-CA6E641CAC67}"/>
            </a:ext>
          </a:extLst>
        </xdr:cNvPr>
        <xdr:cNvCxnSpPr/>
      </xdr:nvCxnSpPr>
      <xdr:spPr>
        <a:xfrm flipV="1">
          <a:off x="3797300" y="1081278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92891</xdr:rowOff>
    </xdr:from>
    <xdr:to>
      <xdr:col>15</xdr:col>
      <xdr:colOff>101600</xdr:colOff>
      <xdr:row>64</xdr:row>
      <xdr:rowOff>23041</xdr:rowOff>
    </xdr:to>
    <xdr:sp macro="" textlink="">
      <xdr:nvSpPr>
        <xdr:cNvPr id="192" name="楕円 191">
          <a:extLst>
            <a:ext uri="{FF2B5EF4-FFF2-40B4-BE49-F238E27FC236}">
              <a16:creationId xmlns:a16="http://schemas.microsoft.com/office/drawing/2014/main" id="{3B3FD35A-9ECB-4447-8836-5196BE2023DC}"/>
            </a:ext>
          </a:extLst>
        </xdr:cNvPr>
        <xdr:cNvSpPr/>
      </xdr:nvSpPr>
      <xdr:spPr>
        <a:xfrm>
          <a:off x="2857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143691</xdr:rowOff>
    </xdr:from>
    <xdr:to>
      <xdr:col>19</xdr:col>
      <xdr:colOff>177800</xdr:colOff>
      <xdr:row>64</xdr:row>
      <xdr:rowOff>3266</xdr:rowOff>
    </xdr:to>
    <xdr:cxnSp macro="">
      <xdr:nvCxnSpPr>
        <xdr:cNvPr id="193" name="直線コネクタ 192">
          <a:extLst>
            <a:ext uri="{FF2B5EF4-FFF2-40B4-BE49-F238E27FC236}">
              <a16:creationId xmlns:a16="http://schemas.microsoft.com/office/drawing/2014/main" id="{C57495CD-BB48-4251-A277-AFCD494B2EAB}"/>
            </a:ext>
          </a:extLst>
        </xdr:cNvPr>
        <xdr:cNvCxnSpPr/>
      </xdr:nvCxnSpPr>
      <xdr:spPr>
        <a:xfrm>
          <a:off x="2908300" y="109450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61867</xdr:rowOff>
    </xdr:from>
    <xdr:to>
      <xdr:col>10</xdr:col>
      <xdr:colOff>165100</xdr:colOff>
      <xdr:row>63</xdr:row>
      <xdr:rowOff>163467</xdr:rowOff>
    </xdr:to>
    <xdr:sp macro="" textlink="">
      <xdr:nvSpPr>
        <xdr:cNvPr id="194" name="楕円 193">
          <a:extLst>
            <a:ext uri="{FF2B5EF4-FFF2-40B4-BE49-F238E27FC236}">
              <a16:creationId xmlns:a16="http://schemas.microsoft.com/office/drawing/2014/main" id="{5045B442-C2DF-4336-A53C-3F7793CE5D35}"/>
            </a:ext>
          </a:extLst>
        </xdr:cNvPr>
        <xdr:cNvSpPr/>
      </xdr:nvSpPr>
      <xdr:spPr>
        <a:xfrm>
          <a:off x="1968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112667</xdr:rowOff>
    </xdr:from>
    <xdr:to>
      <xdr:col>15</xdr:col>
      <xdr:colOff>50800</xdr:colOff>
      <xdr:row>63</xdr:row>
      <xdr:rowOff>143691</xdr:rowOff>
    </xdr:to>
    <xdr:cxnSp macro="">
      <xdr:nvCxnSpPr>
        <xdr:cNvPr id="195" name="直線コネクタ 194">
          <a:extLst>
            <a:ext uri="{FF2B5EF4-FFF2-40B4-BE49-F238E27FC236}">
              <a16:creationId xmlns:a16="http://schemas.microsoft.com/office/drawing/2014/main" id="{8B0A8CA8-9778-45B7-89A2-1818115A581D}"/>
            </a:ext>
          </a:extLst>
        </xdr:cNvPr>
        <xdr:cNvCxnSpPr/>
      </xdr:nvCxnSpPr>
      <xdr:spPr>
        <a:xfrm>
          <a:off x="2019300" y="109140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150041</xdr:rowOff>
    </xdr:from>
    <xdr:to>
      <xdr:col>6</xdr:col>
      <xdr:colOff>38100</xdr:colOff>
      <xdr:row>64</xdr:row>
      <xdr:rowOff>80191</xdr:rowOff>
    </xdr:to>
    <xdr:sp macro="" textlink="">
      <xdr:nvSpPr>
        <xdr:cNvPr id="196" name="楕円 195">
          <a:extLst>
            <a:ext uri="{FF2B5EF4-FFF2-40B4-BE49-F238E27FC236}">
              <a16:creationId xmlns:a16="http://schemas.microsoft.com/office/drawing/2014/main" id="{A69F6E05-2491-4A69-88C9-9E6A7257FE24}"/>
            </a:ext>
          </a:extLst>
        </xdr:cNvPr>
        <xdr:cNvSpPr/>
      </xdr:nvSpPr>
      <xdr:spPr>
        <a:xfrm>
          <a:off x="1079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112667</xdr:rowOff>
    </xdr:from>
    <xdr:to>
      <xdr:col>10</xdr:col>
      <xdr:colOff>114300</xdr:colOff>
      <xdr:row>64</xdr:row>
      <xdr:rowOff>29391</xdr:rowOff>
    </xdr:to>
    <xdr:cxnSp macro="">
      <xdr:nvCxnSpPr>
        <xdr:cNvPr id="197" name="直線コネクタ 196">
          <a:extLst>
            <a:ext uri="{FF2B5EF4-FFF2-40B4-BE49-F238E27FC236}">
              <a16:creationId xmlns:a16="http://schemas.microsoft.com/office/drawing/2014/main" id="{A6279BEA-4BA9-436B-8E56-4F10B0F885E4}"/>
            </a:ext>
          </a:extLst>
        </xdr:cNvPr>
        <xdr:cNvCxnSpPr/>
      </xdr:nvCxnSpPr>
      <xdr:spPr>
        <a:xfrm flipV="1">
          <a:off x="1130300" y="1091401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D791D601-D587-4BC1-B81B-6ECCDEEB9CE8}"/>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667CB16B-20AB-48E3-88F5-4BF37B2627CD}"/>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443F2E61-75D9-4E98-AD2A-7AB05F46D439}"/>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CBCCAF95-3C4B-4232-8068-75636A7BC78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45193</xdr:rowOff>
    </xdr:from>
    <xdr:ext cx="405111" cy="259045"/>
    <xdr:sp macro="" textlink="">
      <xdr:nvSpPr>
        <xdr:cNvPr id="202" name="n_1mainValue【体育館・プール】&#10;有形固定資産減価償却率">
          <a:extLst>
            <a:ext uri="{FF2B5EF4-FFF2-40B4-BE49-F238E27FC236}">
              <a16:creationId xmlns:a16="http://schemas.microsoft.com/office/drawing/2014/main" id="{60D1A66B-9BF1-4674-B4BA-69DFEFA5AA73}"/>
            </a:ext>
          </a:extLst>
        </xdr:cNvPr>
        <xdr:cNvSpPr txBox="1"/>
      </xdr:nvSpPr>
      <xdr:spPr>
        <a:xfrm>
          <a:off x="35820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14168</xdr:rowOff>
    </xdr:from>
    <xdr:ext cx="405111" cy="259045"/>
    <xdr:sp macro="" textlink="">
      <xdr:nvSpPr>
        <xdr:cNvPr id="203" name="n_2mainValue【体育館・プール】&#10;有形固定資産減価償却率">
          <a:extLst>
            <a:ext uri="{FF2B5EF4-FFF2-40B4-BE49-F238E27FC236}">
              <a16:creationId xmlns:a16="http://schemas.microsoft.com/office/drawing/2014/main" id="{E26DCA53-4766-4107-9930-1D01D30AC27F}"/>
            </a:ext>
          </a:extLst>
        </xdr:cNvPr>
        <xdr:cNvSpPr txBox="1"/>
      </xdr:nvSpPr>
      <xdr:spPr>
        <a:xfrm>
          <a:off x="270574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154594</xdr:rowOff>
    </xdr:from>
    <xdr:ext cx="405111" cy="259045"/>
    <xdr:sp macro="" textlink="">
      <xdr:nvSpPr>
        <xdr:cNvPr id="204" name="n_3mainValue【体育館・プール】&#10;有形固定資産減価償却率">
          <a:extLst>
            <a:ext uri="{FF2B5EF4-FFF2-40B4-BE49-F238E27FC236}">
              <a16:creationId xmlns:a16="http://schemas.microsoft.com/office/drawing/2014/main" id="{448B9965-7168-4355-B3A3-E2A601B59DA9}"/>
            </a:ext>
          </a:extLst>
        </xdr:cNvPr>
        <xdr:cNvSpPr txBox="1"/>
      </xdr:nvSpPr>
      <xdr:spPr>
        <a:xfrm>
          <a:off x="1816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71318</xdr:rowOff>
    </xdr:from>
    <xdr:ext cx="405111" cy="259045"/>
    <xdr:sp macro="" textlink="">
      <xdr:nvSpPr>
        <xdr:cNvPr id="205" name="n_4mainValue【体育館・プール】&#10;有形固定資産減価償却率">
          <a:extLst>
            <a:ext uri="{FF2B5EF4-FFF2-40B4-BE49-F238E27FC236}">
              <a16:creationId xmlns:a16="http://schemas.microsoft.com/office/drawing/2014/main" id="{075217A6-946F-41A4-8D34-20A4A9BE73DB}"/>
            </a:ext>
          </a:extLst>
        </xdr:cNvPr>
        <xdr:cNvSpPr txBox="1"/>
      </xdr:nvSpPr>
      <xdr:spPr>
        <a:xfrm>
          <a:off x="927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31B8796-F010-4E58-B231-8A7DB66EAF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5A3CFE1-BAC8-49FE-BCA2-E2C6A08483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B00F0D3-87D4-433E-ACFB-B46A51D839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47C40E0-510A-47BD-8C8F-495267F53C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FED40DD-5903-44CD-A764-DC779907F29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0776702-7C82-4D46-B53D-FA74D74C97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2D1225A-608C-4391-941E-5F31163412D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43F1696-B70F-45EF-85A0-1D1E56AEE7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514AF97-5866-4602-AC6E-F2894BDF55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862F06C-8E98-4848-9986-CDCB26402D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35122493-F0DB-437A-92C9-CF81ABA8E23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53D455CF-D980-4378-8051-33ED2CFE2B9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27B045AD-F5EC-419E-8294-E1A32780AF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7EE977A2-F44A-4FDC-84C7-E19EE60E643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7DABE956-5F1A-464E-9C58-EB839C15D4A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929F5D14-E02A-49EB-BAD5-991D288BA092}"/>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5168C98-A9DC-4CB7-AB0C-F83A60E6EE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7E89555-C5E8-4979-AEFD-E344E2B0F6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15244804-85E7-4CD7-99ED-AF623E9318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6AC4C752-1D48-4786-9950-F5BBD955BEF2}"/>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EED7FCB9-6D7A-4933-A820-A3ED5ADB733A}"/>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11676400-83B0-41C9-B29D-EA194F7D9D99}"/>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AAAC0D0D-F07C-4146-9A06-3F296B8CF2DD}"/>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6E2A5B5F-666F-491D-843E-22EC7C601BE3}"/>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30" name="【体育館・プール】&#10;一人当たり面積平均値テキスト">
          <a:extLst>
            <a:ext uri="{FF2B5EF4-FFF2-40B4-BE49-F238E27FC236}">
              <a16:creationId xmlns:a16="http://schemas.microsoft.com/office/drawing/2014/main" id="{0C018B52-E43C-4BAC-AEB7-BBC66016B1A5}"/>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45D1EBCC-7702-46A1-B471-501105C7052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683F9CEC-F586-420C-B753-FD7239D3BC91}"/>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8C3D487-0407-4F2D-82A0-64556EDB2589}"/>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73E3ADC2-BB7C-4423-8391-AE2C4B2CDC7F}"/>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8D3010-2ECB-4D5F-A2B9-DD2FDC6DBA77}"/>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A6975DC-4E32-4113-8746-F01B200427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6719B86-9AF6-42E7-A922-1B5A9474F4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15F4F3F-4CF1-41CA-A3F3-787A5EC6CD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93127C7-093B-4478-93DF-0C6999D1A9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F169413-756B-4FAA-B7A2-80F1468375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38354</xdr:rowOff>
    </xdr:from>
    <xdr:to>
      <xdr:col>55</xdr:col>
      <xdr:colOff>50800</xdr:colOff>
      <xdr:row>60</xdr:row>
      <xdr:rowOff>139954</xdr:rowOff>
    </xdr:to>
    <xdr:sp macro="" textlink="">
      <xdr:nvSpPr>
        <xdr:cNvPr id="241" name="楕円 240">
          <a:extLst>
            <a:ext uri="{FF2B5EF4-FFF2-40B4-BE49-F238E27FC236}">
              <a16:creationId xmlns:a16="http://schemas.microsoft.com/office/drawing/2014/main" id="{08F82746-941B-43B3-8CAB-9EC012F57DB6}"/>
            </a:ext>
          </a:extLst>
        </xdr:cNvPr>
        <xdr:cNvSpPr/>
      </xdr:nvSpPr>
      <xdr:spPr>
        <a:xfrm>
          <a:off x="104267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61231</xdr:rowOff>
    </xdr:from>
    <xdr:ext cx="469744" cy="259045"/>
    <xdr:sp macro="" textlink="">
      <xdr:nvSpPr>
        <xdr:cNvPr id="242" name="【体育館・プール】&#10;一人当たり面積該当値テキスト">
          <a:extLst>
            <a:ext uri="{FF2B5EF4-FFF2-40B4-BE49-F238E27FC236}">
              <a16:creationId xmlns:a16="http://schemas.microsoft.com/office/drawing/2014/main" id="{7CB7F876-AF65-4A72-B26D-2205086FACA4}"/>
            </a:ext>
          </a:extLst>
        </xdr:cNvPr>
        <xdr:cNvSpPr txBox="1"/>
      </xdr:nvSpPr>
      <xdr:spPr>
        <a:xfrm>
          <a:off x="10515600"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48069</xdr:rowOff>
    </xdr:from>
    <xdr:to>
      <xdr:col>50</xdr:col>
      <xdr:colOff>165100</xdr:colOff>
      <xdr:row>60</xdr:row>
      <xdr:rowOff>149669</xdr:rowOff>
    </xdr:to>
    <xdr:sp macro="" textlink="">
      <xdr:nvSpPr>
        <xdr:cNvPr id="243" name="楕円 242">
          <a:extLst>
            <a:ext uri="{FF2B5EF4-FFF2-40B4-BE49-F238E27FC236}">
              <a16:creationId xmlns:a16="http://schemas.microsoft.com/office/drawing/2014/main" id="{8F03A904-4D0F-40A7-AA0E-AF2267141A1E}"/>
            </a:ext>
          </a:extLst>
        </xdr:cNvPr>
        <xdr:cNvSpPr/>
      </xdr:nvSpPr>
      <xdr:spPr>
        <a:xfrm>
          <a:off x="9588500" y="103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89154</xdr:rowOff>
    </xdr:from>
    <xdr:to>
      <xdr:col>55</xdr:col>
      <xdr:colOff>0</xdr:colOff>
      <xdr:row>60</xdr:row>
      <xdr:rowOff>98869</xdr:rowOff>
    </xdr:to>
    <xdr:cxnSp macro="">
      <xdr:nvCxnSpPr>
        <xdr:cNvPr id="244" name="直線コネクタ 243">
          <a:extLst>
            <a:ext uri="{FF2B5EF4-FFF2-40B4-BE49-F238E27FC236}">
              <a16:creationId xmlns:a16="http://schemas.microsoft.com/office/drawing/2014/main" id="{13EFDE81-67FC-4930-A27E-0A85B0EFD943}"/>
            </a:ext>
          </a:extLst>
        </xdr:cNvPr>
        <xdr:cNvCxnSpPr/>
      </xdr:nvCxnSpPr>
      <xdr:spPr>
        <a:xfrm flipV="1">
          <a:off x="9639300" y="10376154"/>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61785</xdr:rowOff>
    </xdr:from>
    <xdr:to>
      <xdr:col>46</xdr:col>
      <xdr:colOff>38100</xdr:colOff>
      <xdr:row>60</xdr:row>
      <xdr:rowOff>163385</xdr:rowOff>
    </xdr:to>
    <xdr:sp macro="" textlink="">
      <xdr:nvSpPr>
        <xdr:cNvPr id="245" name="楕円 244">
          <a:extLst>
            <a:ext uri="{FF2B5EF4-FFF2-40B4-BE49-F238E27FC236}">
              <a16:creationId xmlns:a16="http://schemas.microsoft.com/office/drawing/2014/main" id="{3B1CF828-E16B-4ECA-87FB-41EEA9597795}"/>
            </a:ext>
          </a:extLst>
        </xdr:cNvPr>
        <xdr:cNvSpPr/>
      </xdr:nvSpPr>
      <xdr:spPr>
        <a:xfrm>
          <a:off x="8699500" y="103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98869</xdr:rowOff>
    </xdr:from>
    <xdr:to>
      <xdr:col>50</xdr:col>
      <xdr:colOff>114300</xdr:colOff>
      <xdr:row>60</xdr:row>
      <xdr:rowOff>112585</xdr:rowOff>
    </xdr:to>
    <xdr:cxnSp macro="">
      <xdr:nvCxnSpPr>
        <xdr:cNvPr id="246" name="直線コネクタ 245">
          <a:extLst>
            <a:ext uri="{FF2B5EF4-FFF2-40B4-BE49-F238E27FC236}">
              <a16:creationId xmlns:a16="http://schemas.microsoft.com/office/drawing/2014/main" id="{14200133-5281-4860-853E-B4F6749A27C0}"/>
            </a:ext>
          </a:extLst>
        </xdr:cNvPr>
        <xdr:cNvCxnSpPr/>
      </xdr:nvCxnSpPr>
      <xdr:spPr>
        <a:xfrm flipV="1">
          <a:off x="8750300" y="1038586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69786</xdr:rowOff>
    </xdr:from>
    <xdr:to>
      <xdr:col>41</xdr:col>
      <xdr:colOff>101600</xdr:colOff>
      <xdr:row>60</xdr:row>
      <xdr:rowOff>171386</xdr:rowOff>
    </xdr:to>
    <xdr:sp macro="" textlink="">
      <xdr:nvSpPr>
        <xdr:cNvPr id="247" name="楕円 246">
          <a:extLst>
            <a:ext uri="{FF2B5EF4-FFF2-40B4-BE49-F238E27FC236}">
              <a16:creationId xmlns:a16="http://schemas.microsoft.com/office/drawing/2014/main" id="{22B99802-5E02-4CB2-8335-DEEB7A93D69A}"/>
            </a:ext>
          </a:extLst>
        </xdr:cNvPr>
        <xdr:cNvSpPr/>
      </xdr:nvSpPr>
      <xdr:spPr>
        <a:xfrm>
          <a:off x="78105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112585</xdr:rowOff>
    </xdr:from>
    <xdr:to>
      <xdr:col>45</xdr:col>
      <xdr:colOff>177800</xdr:colOff>
      <xdr:row>60</xdr:row>
      <xdr:rowOff>120586</xdr:rowOff>
    </xdr:to>
    <xdr:cxnSp macro="">
      <xdr:nvCxnSpPr>
        <xdr:cNvPr id="248" name="直線コネクタ 247">
          <a:extLst>
            <a:ext uri="{FF2B5EF4-FFF2-40B4-BE49-F238E27FC236}">
              <a16:creationId xmlns:a16="http://schemas.microsoft.com/office/drawing/2014/main" id="{6666FCF6-EFEE-4E6A-AFFB-B5C8F4E21386}"/>
            </a:ext>
          </a:extLst>
        </xdr:cNvPr>
        <xdr:cNvCxnSpPr/>
      </xdr:nvCxnSpPr>
      <xdr:spPr>
        <a:xfrm flipV="1">
          <a:off x="7861300" y="1039958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84074</xdr:rowOff>
    </xdr:from>
    <xdr:to>
      <xdr:col>36</xdr:col>
      <xdr:colOff>165100</xdr:colOff>
      <xdr:row>61</xdr:row>
      <xdr:rowOff>14224</xdr:rowOff>
    </xdr:to>
    <xdr:sp macro="" textlink="">
      <xdr:nvSpPr>
        <xdr:cNvPr id="249" name="楕円 248">
          <a:extLst>
            <a:ext uri="{FF2B5EF4-FFF2-40B4-BE49-F238E27FC236}">
              <a16:creationId xmlns:a16="http://schemas.microsoft.com/office/drawing/2014/main" id="{6C0B7D5C-28E2-41B0-A23F-1EA37E2A9181}"/>
            </a:ext>
          </a:extLst>
        </xdr:cNvPr>
        <xdr:cNvSpPr/>
      </xdr:nvSpPr>
      <xdr:spPr>
        <a:xfrm>
          <a:off x="6921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120586</xdr:rowOff>
    </xdr:from>
    <xdr:to>
      <xdr:col>41</xdr:col>
      <xdr:colOff>50800</xdr:colOff>
      <xdr:row>60</xdr:row>
      <xdr:rowOff>134874</xdr:rowOff>
    </xdr:to>
    <xdr:cxnSp macro="">
      <xdr:nvCxnSpPr>
        <xdr:cNvPr id="250" name="直線コネクタ 249">
          <a:extLst>
            <a:ext uri="{FF2B5EF4-FFF2-40B4-BE49-F238E27FC236}">
              <a16:creationId xmlns:a16="http://schemas.microsoft.com/office/drawing/2014/main" id="{251F047D-E044-45F6-B8CF-716D486C1A24}"/>
            </a:ext>
          </a:extLst>
        </xdr:cNvPr>
        <xdr:cNvCxnSpPr/>
      </xdr:nvCxnSpPr>
      <xdr:spPr>
        <a:xfrm flipV="1">
          <a:off x="6972300" y="1040758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251" name="n_1aveValue【体育館・プール】&#10;一人当たり面積">
          <a:extLst>
            <a:ext uri="{FF2B5EF4-FFF2-40B4-BE49-F238E27FC236}">
              <a16:creationId xmlns:a16="http://schemas.microsoft.com/office/drawing/2014/main" id="{58EB3833-DBAD-4989-8691-60E34F9203D1}"/>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252" name="n_2aveValue【体育館・プール】&#10;一人当たり面積">
          <a:extLst>
            <a:ext uri="{FF2B5EF4-FFF2-40B4-BE49-F238E27FC236}">
              <a16:creationId xmlns:a16="http://schemas.microsoft.com/office/drawing/2014/main" id="{BF0BD8EF-4823-4F64-8D4E-57C0561287B5}"/>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253" name="n_3aveValue【体育館・プール】&#10;一人当たり面積">
          <a:extLst>
            <a:ext uri="{FF2B5EF4-FFF2-40B4-BE49-F238E27FC236}">
              <a16:creationId xmlns:a16="http://schemas.microsoft.com/office/drawing/2014/main" id="{F412AC41-A867-4454-BFD3-4F2F78A1FD96}"/>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254" name="n_4aveValue【体育館・プール】&#10;一人当たり面積">
          <a:extLst>
            <a:ext uri="{FF2B5EF4-FFF2-40B4-BE49-F238E27FC236}">
              <a16:creationId xmlns:a16="http://schemas.microsoft.com/office/drawing/2014/main" id="{7A04D6AA-3A79-4112-ADEF-096A3F2F3DD3}"/>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166196</xdr:rowOff>
    </xdr:from>
    <xdr:ext cx="469744" cy="259045"/>
    <xdr:sp macro="" textlink="">
      <xdr:nvSpPr>
        <xdr:cNvPr id="255" name="n_1mainValue【体育館・プール】&#10;一人当たり面積">
          <a:extLst>
            <a:ext uri="{FF2B5EF4-FFF2-40B4-BE49-F238E27FC236}">
              <a16:creationId xmlns:a16="http://schemas.microsoft.com/office/drawing/2014/main" id="{FB8A55B2-4807-4144-B64F-BF844B8D255A}"/>
            </a:ext>
          </a:extLst>
        </xdr:cNvPr>
        <xdr:cNvSpPr txBox="1"/>
      </xdr:nvSpPr>
      <xdr:spPr>
        <a:xfrm>
          <a:off x="9391727" y="1011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8462</xdr:rowOff>
    </xdr:from>
    <xdr:ext cx="469744" cy="259045"/>
    <xdr:sp macro="" textlink="">
      <xdr:nvSpPr>
        <xdr:cNvPr id="256" name="n_2mainValue【体育館・プール】&#10;一人当たり面積">
          <a:extLst>
            <a:ext uri="{FF2B5EF4-FFF2-40B4-BE49-F238E27FC236}">
              <a16:creationId xmlns:a16="http://schemas.microsoft.com/office/drawing/2014/main" id="{A43D8669-71D5-4AE7-8FB4-4B256B895E9B}"/>
            </a:ext>
          </a:extLst>
        </xdr:cNvPr>
        <xdr:cNvSpPr txBox="1"/>
      </xdr:nvSpPr>
      <xdr:spPr>
        <a:xfrm>
          <a:off x="8515427" y="101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16463</xdr:rowOff>
    </xdr:from>
    <xdr:ext cx="469744" cy="259045"/>
    <xdr:sp macro="" textlink="">
      <xdr:nvSpPr>
        <xdr:cNvPr id="257" name="n_3mainValue【体育館・プール】&#10;一人当たり面積">
          <a:extLst>
            <a:ext uri="{FF2B5EF4-FFF2-40B4-BE49-F238E27FC236}">
              <a16:creationId xmlns:a16="http://schemas.microsoft.com/office/drawing/2014/main" id="{2A04179D-68D7-453A-A6B4-E5B418F958EE}"/>
            </a:ext>
          </a:extLst>
        </xdr:cNvPr>
        <xdr:cNvSpPr txBox="1"/>
      </xdr:nvSpPr>
      <xdr:spPr>
        <a:xfrm>
          <a:off x="76264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30751</xdr:rowOff>
    </xdr:from>
    <xdr:ext cx="469744" cy="259045"/>
    <xdr:sp macro="" textlink="">
      <xdr:nvSpPr>
        <xdr:cNvPr id="258" name="n_4mainValue【体育館・プール】&#10;一人当たり面積">
          <a:extLst>
            <a:ext uri="{FF2B5EF4-FFF2-40B4-BE49-F238E27FC236}">
              <a16:creationId xmlns:a16="http://schemas.microsoft.com/office/drawing/2014/main" id="{8FD7C5D6-9810-4769-A251-C24E5476FB0D}"/>
            </a:ext>
          </a:extLst>
        </xdr:cNvPr>
        <xdr:cNvSpPr txBox="1"/>
      </xdr:nvSpPr>
      <xdr:spPr>
        <a:xfrm>
          <a:off x="6737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83B4729-1750-4133-B145-32961F5A71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D3F922FD-4949-4B57-9237-E10A841864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0A76925-FA92-475B-989D-69BE45A77B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46B07E8-223A-446E-8CCD-D9D542FBD2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E3E72F8-A606-4AED-98B0-65E4F29EC7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8A596B4-DC18-49AF-8613-A1CEC40FD0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9CAB015-4D6D-409D-983B-AA3CC6591E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E4A514C-2E88-43A7-9DBE-378DAB6228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F1F14246-19C3-4E8D-A70B-A1270E5B03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25EDB441-59B5-4126-BBD5-22A70BBA5A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E9F04B4E-0F6A-4D66-8058-740E6EFF10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310DD7A4-1D6A-45C8-821C-30D84824EC2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8DC8377-775C-4998-B4BF-C5C1E896E4E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A04E2DEB-B380-4646-9DDC-569CCBD6D2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8C687623-2D38-4DF7-BF57-D907FFF06CA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44D1827E-0566-4041-9948-E10B1BE04F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5B7B1E0F-289A-4D78-93F2-16BB17F09B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B88E3A99-1816-448F-82A8-72DB821251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49492365-E38C-4FF1-B31F-A3E6DB9330A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2E262809-F5F0-4013-87AC-BB2AB8BB05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919182B9-AF1A-44F9-9312-25839D980BC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52A42EDF-8DF5-4DCD-8B7E-3A007AB8E4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909447F7-EB35-471D-91F0-E90ABEF7CFA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34A313FA-5444-4AA2-ADBE-8DFA697530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64EEE2AC-F419-48F0-9780-F91879DA978B}"/>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3E60A273-128F-4886-ACE8-57F113B96DE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43A1599B-471A-439E-B74A-9D7E24727B7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83E27570-6DF1-4105-9607-233A96835D37}"/>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BE0AAD2F-C46E-4C9A-B407-1CE5E1F9298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86582036-6855-44B8-B056-2E74DE0A3F32}"/>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7F90460A-C4CA-462F-85E1-59B8C65E1DC6}"/>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A0D354CD-675C-4EDA-A565-BD5FFA0298B4}"/>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75D3997F-9E14-406F-A92A-A2AF78B6136E}"/>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90343A2A-0EF0-4B9C-B08E-F7D3824B02F1}"/>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432FCCB7-1590-4C2B-80DE-CF3FB5B60504}"/>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EBCB2E7-0E24-4D66-A54D-2860C11B0B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9E854E8-3CEB-4FBB-A66E-46B38BE2C5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E08C314-7015-46A2-A789-BD17697C6E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F701A3C-7CFB-4EBC-837A-C615ACC8D1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F7CD215-9DE7-4CDD-B83D-CCF0DAA21A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299" name="楕円 298">
          <a:extLst>
            <a:ext uri="{FF2B5EF4-FFF2-40B4-BE49-F238E27FC236}">
              <a16:creationId xmlns:a16="http://schemas.microsoft.com/office/drawing/2014/main" id="{C6B9A774-E018-4EA9-9850-7AB456FC9C15}"/>
            </a:ext>
          </a:extLst>
        </xdr:cNvPr>
        <xdr:cNvSpPr/>
      </xdr:nvSpPr>
      <xdr:spPr>
        <a:xfrm>
          <a:off x="4584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17797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36A6251C-4BCA-4E0F-B505-FEE866FA974C}"/>
            </a:ext>
          </a:extLst>
        </xdr:cNvPr>
        <xdr:cNvSpPr txBox="1"/>
      </xdr:nvSpPr>
      <xdr:spPr>
        <a:xfrm>
          <a:off x="4673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1" name="楕円 300">
          <a:extLst>
            <a:ext uri="{FF2B5EF4-FFF2-40B4-BE49-F238E27FC236}">
              <a16:creationId xmlns:a16="http://schemas.microsoft.com/office/drawing/2014/main" id="{329B48A9-1A92-4D7D-ADE4-BFBFB41EA96A}"/>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80</xdr:row>
      <xdr:rowOff>106680</xdr:rowOff>
    </xdr:to>
    <xdr:cxnSp macro="">
      <xdr:nvCxnSpPr>
        <xdr:cNvPr id="302" name="直線コネクタ 301">
          <a:extLst>
            <a:ext uri="{FF2B5EF4-FFF2-40B4-BE49-F238E27FC236}">
              <a16:creationId xmlns:a16="http://schemas.microsoft.com/office/drawing/2014/main" id="{0EA154D3-7D8F-47FD-B136-2829897E25FD}"/>
            </a:ext>
          </a:extLst>
        </xdr:cNvPr>
        <xdr:cNvCxnSpPr/>
      </xdr:nvCxnSpPr>
      <xdr:spPr>
        <a:xfrm flipV="1">
          <a:off x="3797300" y="13761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303" name="楕円 302">
          <a:extLst>
            <a:ext uri="{FF2B5EF4-FFF2-40B4-BE49-F238E27FC236}">
              <a16:creationId xmlns:a16="http://schemas.microsoft.com/office/drawing/2014/main" id="{FAE711D9-8E52-4518-ACC6-E2F163C29A7E}"/>
            </a:ext>
          </a:extLst>
        </xdr:cNvPr>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81</xdr:row>
      <xdr:rowOff>20955</xdr:rowOff>
    </xdr:to>
    <xdr:cxnSp macro="">
      <xdr:nvCxnSpPr>
        <xdr:cNvPr id="304" name="直線コネクタ 303">
          <a:extLst>
            <a:ext uri="{FF2B5EF4-FFF2-40B4-BE49-F238E27FC236}">
              <a16:creationId xmlns:a16="http://schemas.microsoft.com/office/drawing/2014/main" id="{D803A9CD-FA61-4C44-A169-7BC42D05C491}"/>
            </a:ext>
          </a:extLst>
        </xdr:cNvPr>
        <xdr:cNvCxnSpPr/>
      </xdr:nvCxnSpPr>
      <xdr:spPr>
        <a:xfrm flipV="1">
          <a:off x="2908300" y="138226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109220</xdr:rowOff>
    </xdr:from>
    <xdr:to>
      <xdr:col>10</xdr:col>
      <xdr:colOff>165100</xdr:colOff>
      <xdr:row>81</xdr:row>
      <xdr:rowOff>39370</xdr:rowOff>
    </xdr:to>
    <xdr:sp macro="" textlink="">
      <xdr:nvSpPr>
        <xdr:cNvPr id="305" name="楕円 304">
          <a:extLst>
            <a:ext uri="{FF2B5EF4-FFF2-40B4-BE49-F238E27FC236}">
              <a16:creationId xmlns:a16="http://schemas.microsoft.com/office/drawing/2014/main" id="{AFA06255-14AC-4803-915C-7F2005FF11D4}"/>
            </a:ext>
          </a:extLst>
        </xdr:cNvPr>
        <xdr:cNvSpPr/>
      </xdr:nvSpPr>
      <xdr:spPr>
        <a:xfrm>
          <a:off x="1968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81</xdr:row>
      <xdr:rowOff>20955</xdr:rowOff>
    </xdr:to>
    <xdr:cxnSp macro="">
      <xdr:nvCxnSpPr>
        <xdr:cNvPr id="306" name="直線コネクタ 305">
          <a:extLst>
            <a:ext uri="{FF2B5EF4-FFF2-40B4-BE49-F238E27FC236}">
              <a16:creationId xmlns:a16="http://schemas.microsoft.com/office/drawing/2014/main" id="{1ED9CB8A-92AD-471E-8493-B5768400AAC8}"/>
            </a:ext>
          </a:extLst>
        </xdr:cNvPr>
        <xdr:cNvCxnSpPr/>
      </xdr:nvCxnSpPr>
      <xdr:spPr>
        <a:xfrm>
          <a:off x="2019300" y="1387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29211</xdr:rowOff>
    </xdr:from>
    <xdr:to>
      <xdr:col>6</xdr:col>
      <xdr:colOff>38100</xdr:colOff>
      <xdr:row>80</xdr:row>
      <xdr:rowOff>130811</xdr:rowOff>
    </xdr:to>
    <xdr:sp macro="" textlink="">
      <xdr:nvSpPr>
        <xdr:cNvPr id="307" name="楕円 306">
          <a:extLst>
            <a:ext uri="{FF2B5EF4-FFF2-40B4-BE49-F238E27FC236}">
              <a16:creationId xmlns:a16="http://schemas.microsoft.com/office/drawing/2014/main" id="{1ACC1785-E35C-4D5C-8AFD-EAFAB6892E55}"/>
            </a:ext>
          </a:extLst>
        </xdr:cNvPr>
        <xdr:cNvSpPr/>
      </xdr:nvSpPr>
      <xdr:spPr>
        <a:xfrm>
          <a:off x="1079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80011</xdr:rowOff>
    </xdr:from>
    <xdr:to>
      <xdr:col>10</xdr:col>
      <xdr:colOff>114300</xdr:colOff>
      <xdr:row>80</xdr:row>
      <xdr:rowOff>160020</xdr:rowOff>
    </xdr:to>
    <xdr:cxnSp macro="">
      <xdr:nvCxnSpPr>
        <xdr:cNvPr id="308" name="直線コネクタ 307">
          <a:extLst>
            <a:ext uri="{FF2B5EF4-FFF2-40B4-BE49-F238E27FC236}">
              <a16:creationId xmlns:a16="http://schemas.microsoft.com/office/drawing/2014/main" id="{FE0E5A71-2169-406A-98AC-D94B2635C994}"/>
            </a:ext>
          </a:extLst>
        </xdr:cNvPr>
        <xdr:cNvCxnSpPr/>
      </xdr:nvCxnSpPr>
      <xdr:spPr>
        <a:xfrm>
          <a:off x="1130300" y="137960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09" name="n_1aveValue【福祉施設】&#10;有形固定資産減価償却率">
          <a:extLst>
            <a:ext uri="{FF2B5EF4-FFF2-40B4-BE49-F238E27FC236}">
              <a16:creationId xmlns:a16="http://schemas.microsoft.com/office/drawing/2014/main" id="{E2F04F78-242B-401D-AE73-8AF17F268B85}"/>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310" name="n_2aveValue【福祉施設】&#10;有形固定資産減価償却率">
          <a:extLst>
            <a:ext uri="{FF2B5EF4-FFF2-40B4-BE49-F238E27FC236}">
              <a16:creationId xmlns:a16="http://schemas.microsoft.com/office/drawing/2014/main" id="{7C65340B-A4C6-41C1-9B37-A3B3E8B7BEF3}"/>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116222</xdr:rowOff>
    </xdr:from>
    <xdr:ext cx="405111" cy="259045"/>
    <xdr:sp macro="" textlink="">
      <xdr:nvSpPr>
        <xdr:cNvPr id="311" name="n_3aveValue【福祉施設】&#10;有形固定資産減価償却率">
          <a:extLst>
            <a:ext uri="{FF2B5EF4-FFF2-40B4-BE49-F238E27FC236}">
              <a16:creationId xmlns:a16="http://schemas.microsoft.com/office/drawing/2014/main" id="{F8E73312-FF2C-4057-A0DF-2A97F320942B}"/>
            </a:ext>
          </a:extLst>
        </xdr:cNvPr>
        <xdr:cNvSpPr txBox="1"/>
      </xdr:nvSpPr>
      <xdr:spPr>
        <a:xfrm>
          <a:off x="1816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312" name="n_4aveValue【福祉施設】&#10;有形固定資産減価償却率">
          <a:extLst>
            <a:ext uri="{FF2B5EF4-FFF2-40B4-BE49-F238E27FC236}">
              <a16:creationId xmlns:a16="http://schemas.microsoft.com/office/drawing/2014/main" id="{9C243E6E-D5BC-4DE4-843F-B77E91F9C921}"/>
            </a:ext>
          </a:extLst>
        </xdr:cNvPr>
        <xdr:cNvSpPr txBox="1"/>
      </xdr:nvSpPr>
      <xdr:spPr>
        <a:xfrm>
          <a:off x="927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3" name="n_1mainValue【福祉施設】&#10;有形固定資産減価償却率">
          <a:extLst>
            <a:ext uri="{FF2B5EF4-FFF2-40B4-BE49-F238E27FC236}">
              <a16:creationId xmlns:a16="http://schemas.microsoft.com/office/drawing/2014/main" id="{8A4C54F6-D715-433D-9EDA-03C5A8085969}"/>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14" name="n_2mainValue【福祉施設】&#10;有形固定資産減価償却率">
          <a:extLst>
            <a:ext uri="{FF2B5EF4-FFF2-40B4-BE49-F238E27FC236}">
              <a16:creationId xmlns:a16="http://schemas.microsoft.com/office/drawing/2014/main" id="{FB0E2722-F891-4777-9370-E3B1156E9613}"/>
            </a:ext>
          </a:extLst>
        </xdr:cNvPr>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315" name="n_3mainValue【福祉施設】&#10;有形固定資産減価償却率">
          <a:extLst>
            <a:ext uri="{FF2B5EF4-FFF2-40B4-BE49-F238E27FC236}">
              <a16:creationId xmlns:a16="http://schemas.microsoft.com/office/drawing/2014/main" id="{B1F8BE0C-08A2-4E91-BDC5-8772C5F49150}"/>
            </a:ext>
          </a:extLst>
        </xdr:cNvPr>
        <xdr:cNvSpPr txBox="1"/>
      </xdr:nvSpPr>
      <xdr:spPr>
        <a:xfrm>
          <a:off x="1816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147338</xdr:rowOff>
    </xdr:from>
    <xdr:ext cx="405111" cy="259045"/>
    <xdr:sp macro="" textlink="">
      <xdr:nvSpPr>
        <xdr:cNvPr id="316" name="n_4mainValue【福祉施設】&#10;有形固定資産減価償却率">
          <a:extLst>
            <a:ext uri="{FF2B5EF4-FFF2-40B4-BE49-F238E27FC236}">
              <a16:creationId xmlns:a16="http://schemas.microsoft.com/office/drawing/2014/main" id="{3CA02B58-D836-4852-81F8-FC47B20D2BDA}"/>
            </a:ext>
          </a:extLst>
        </xdr:cNvPr>
        <xdr:cNvSpPr txBox="1"/>
      </xdr:nvSpPr>
      <xdr:spPr>
        <a:xfrm>
          <a:off x="927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CDBC31B8-F5C5-4088-9AF2-2B45917F4C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6DAB7489-372C-488A-8395-53804061C3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51175B76-9A31-4C0D-8464-04CDACD20C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7880E2C-C682-4B2D-937D-81B3310BE5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8248BE4-6C25-4A2A-B72A-3AE298D267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2363EF6D-060E-46A6-AC77-4248BD7121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F8014D71-FBE4-4E7F-82A8-E1D7C2A212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6B4F10D4-4395-4112-B011-D1FDB71B7F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38CBE122-BF3E-4965-B281-301C0D93F7D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2305BC6-4150-49D4-982D-33B0BB0A4D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72D1F013-A393-4F99-AB86-349AE2FEF03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3DD1201D-AFE9-4D2A-B731-A71720E053D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75974A47-EA66-4F83-A5BB-EE0998B234F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69ED7591-0F65-4E0E-ABBF-240C71E4022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D270AAB0-417F-4DA0-AF91-C190CD686C2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45AA663-C3F8-494B-B6F5-FEAF1087656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81AC6FBA-5903-4B3E-A4A9-8CAE2AD0236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3516D8A9-8F74-4680-BDCF-C585C79EFC4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885AC079-C7E6-4DB3-9AB3-9FFFAC91F8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79E94217-FC37-46DC-9A27-F4C08379C2A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274A6AA6-62F7-4A17-9FBE-CF88ACAAFB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85B15332-0A51-49C2-B9B5-6F64DD52252E}"/>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A90632A6-5F6F-45F4-822B-09F5B6D8BDBB}"/>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92399080-38E9-492F-96EF-A22382B0C42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FD2F39B2-0EB1-4136-95F0-6FB22B42F62B}"/>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9EB8595F-72C1-4D99-9170-64E2799DD1B2}"/>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43" name="【福祉施設】&#10;一人当たり面積平均値テキスト">
          <a:extLst>
            <a:ext uri="{FF2B5EF4-FFF2-40B4-BE49-F238E27FC236}">
              <a16:creationId xmlns:a16="http://schemas.microsoft.com/office/drawing/2014/main" id="{100FBAAA-2F16-4D32-9ABC-700BBDD157DB}"/>
            </a:ext>
          </a:extLst>
        </xdr:cNvPr>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E64F110A-FAD8-4EE8-B9F3-4B6710B6AB69}"/>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CFE818F2-622D-43A0-A0C2-209D52145F05}"/>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D654B6A2-532B-44A4-8F36-438B3E3F39AF}"/>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a:extLst>
            <a:ext uri="{FF2B5EF4-FFF2-40B4-BE49-F238E27FC236}">
              <a16:creationId xmlns:a16="http://schemas.microsoft.com/office/drawing/2014/main" id="{68340990-1694-47C0-B266-47798E7183A6}"/>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a:extLst>
            <a:ext uri="{FF2B5EF4-FFF2-40B4-BE49-F238E27FC236}">
              <a16:creationId xmlns:a16="http://schemas.microsoft.com/office/drawing/2014/main" id="{8FDD8023-B069-4687-9CBF-B516610EF1B2}"/>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47260CB-13B2-4124-B3DD-D3AD923D33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0AA0B30-4BC9-4184-AA61-A32EB79791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105E668-BE76-472D-B23D-8151BDCBCF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6DA9750-9B38-4055-B87F-453451F40B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4F7A4CA-12AA-43F4-A017-91A2B015F8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151434</xdr:rowOff>
    </xdr:from>
    <xdr:to>
      <xdr:col>55</xdr:col>
      <xdr:colOff>50800</xdr:colOff>
      <xdr:row>83</xdr:row>
      <xdr:rowOff>81584</xdr:rowOff>
    </xdr:to>
    <xdr:sp macro="" textlink="">
      <xdr:nvSpPr>
        <xdr:cNvPr id="354" name="楕円 353">
          <a:extLst>
            <a:ext uri="{FF2B5EF4-FFF2-40B4-BE49-F238E27FC236}">
              <a16:creationId xmlns:a16="http://schemas.microsoft.com/office/drawing/2014/main" id="{E312A8BF-810D-4470-8487-4028C2EDB9D2}"/>
            </a:ext>
          </a:extLst>
        </xdr:cNvPr>
        <xdr:cNvSpPr/>
      </xdr:nvSpPr>
      <xdr:spPr>
        <a:xfrm>
          <a:off x="10426700" y="142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2861</xdr:rowOff>
    </xdr:from>
    <xdr:ext cx="469744" cy="259045"/>
    <xdr:sp macro="" textlink="">
      <xdr:nvSpPr>
        <xdr:cNvPr id="355" name="【福祉施設】&#10;一人当たり面積該当値テキスト">
          <a:extLst>
            <a:ext uri="{FF2B5EF4-FFF2-40B4-BE49-F238E27FC236}">
              <a16:creationId xmlns:a16="http://schemas.microsoft.com/office/drawing/2014/main" id="{B35253C4-A3F0-46A0-AA5F-94ED5863FDCE}"/>
            </a:ext>
          </a:extLst>
        </xdr:cNvPr>
        <xdr:cNvSpPr txBox="1"/>
      </xdr:nvSpPr>
      <xdr:spPr>
        <a:xfrm>
          <a:off x="10515600" y="1406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162407</xdr:rowOff>
    </xdr:from>
    <xdr:to>
      <xdr:col>50</xdr:col>
      <xdr:colOff>165100</xdr:colOff>
      <xdr:row>83</xdr:row>
      <xdr:rowOff>92557</xdr:rowOff>
    </xdr:to>
    <xdr:sp macro="" textlink="">
      <xdr:nvSpPr>
        <xdr:cNvPr id="356" name="楕円 355">
          <a:extLst>
            <a:ext uri="{FF2B5EF4-FFF2-40B4-BE49-F238E27FC236}">
              <a16:creationId xmlns:a16="http://schemas.microsoft.com/office/drawing/2014/main" id="{FF46DBBA-8FF2-48BA-A248-59E39BFE76B5}"/>
            </a:ext>
          </a:extLst>
        </xdr:cNvPr>
        <xdr:cNvSpPr/>
      </xdr:nvSpPr>
      <xdr:spPr>
        <a:xfrm>
          <a:off x="9588500" y="142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30784</xdr:rowOff>
    </xdr:from>
    <xdr:to>
      <xdr:col>55</xdr:col>
      <xdr:colOff>0</xdr:colOff>
      <xdr:row>83</xdr:row>
      <xdr:rowOff>41757</xdr:rowOff>
    </xdr:to>
    <xdr:cxnSp macro="">
      <xdr:nvCxnSpPr>
        <xdr:cNvPr id="357" name="直線コネクタ 356">
          <a:extLst>
            <a:ext uri="{FF2B5EF4-FFF2-40B4-BE49-F238E27FC236}">
              <a16:creationId xmlns:a16="http://schemas.microsoft.com/office/drawing/2014/main" id="{D681398D-46A6-4C08-9C94-AA0D22DF4078}"/>
            </a:ext>
          </a:extLst>
        </xdr:cNvPr>
        <xdr:cNvCxnSpPr/>
      </xdr:nvCxnSpPr>
      <xdr:spPr>
        <a:xfrm flipV="1">
          <a:off x="9639300" y="1426113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60909</xdr:rowOff>
    </xdr:from>
    <xdr:to>
      <xdr:col>46</xdr:col>
      <xdr:colOff>38100</xdr:colOff>
      <xdr:row>82</xdr:row>
      <xdr:rowOff>162509</xdr:rowOff>
    </xdr:to>
    <xdr:sp macro="" textlink="">
      <xdr:nvSpPr>
        <xdr:cNvPr id="358" name="楕円 357">
          <a:extLst>
            <a:ext uri="{FF2B5EF4-FFF2-40B4-BE49-F238E27FC236}">
              <a16:creationId xmlns:a16="http://schemas.microsoft.com/office/drawing/2014/main" id="{88A786B1-7AAE-4EDC-BC62-8353FF5AB156}"/>
            </a:ext>
          </a:extLst>
        </xdr:cNvPr>
        <xdr:cNvSpPr/>
      </xdr:nvSpPr>
      <xdr:spPr>
        <a:xfrm>
          <a:off x="8699500" y="141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111709</xdr:rowOff>
    </xdr:from>
    <xdr:to>
      <xdr:col>50</xdr:col>
      <xdr:colOff>114300</xdr:colOff>
      <xdr:row>83</xdr:row>
      <xdr:rowOff>41757</xdr:rowOff>
    </xdr:to>
    <xdr:cxnSp macro="">
      <xdr:nvCxnSpPr>
        <xdr:cNvPr id="359" name="直線コネクタ 358">
          <a:extLst>
            <a:ext uri="{FF2B5EF4-FFF2-40B4-BE49-F238E27FC236}">
              <a16:creationId xmlns:a16="http://schemas.microsoft.com/office/drawing/2014/main" id="{E751A011-958B-4608-9D1F-73ACE6AE748A}"/>
            </a:ext>
          </a:extLst>
        </xdr:cNvPr>
        <xdr:cNvCxnSpPr/>
      </xdr:nvCxnSpPr>
      <xdr:spPr>
        <a:xfrm>
          <a:off x="8750300" y="14170609"/>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72340</xdr:rowOff>
    </xdr:from>
    <xdr:to>
      <xdr:col>41</xdr:col>
      <xdr:colOff>101600</xdr:colOff>
      <xdr:row>83</xdr:row>
      <xdr:rowOff>2490</xdr:rowOff>
    </xdr:to>
    <xdr:sp macro="" textlink="">
      <xdr:nvSpPr>
        <xdr:cNvPr id="360" name="楕円 359">
          <a:extLst>
            <a:ext uri="{FF2B5EF4-FFF2-40B4-BE49-F238E27FC236}">
              <a16:creationId xmlns:a16="http://schemas.microsoft.com/office/drawing/2014/main" id="{8525E34D-9C4A-4E96-A354-D01F4428D223}"/>
            </a:ext>
          </a:extLst>
        </xdr:cNvPr>
        <xdr:cNvSpPr/>
      </xdr:nvSpPr>
      <xdr:spPr>
        <a:xfrm>
          <a:off x="7810500" y="141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111709</xdr:rowOff>
    </xdr:from>
    <xdr:to>
      <xdr:col>45</xdr:col>
      <xdr:colOff>177800</xdr:colOff>
      <xdr:row>82</xdr:row>
      <xdr:rowOff>123140</xdr:rowOff>
    </xdr:to>
    <xdr:cxnSp macro="">
      <xdr:nvCxnSpPr>
        <xdr:cNvPr id="361" name="直線コネクタ 360">
          <a:extLst>
            <a:ext uri="{FF2B5EF4-FFF2-40B4-BE49-F238E27FC236}">
              <a16:creationId xmlns:a16="http://schemas.microsoft.com/office/drawing/2014/main" id="{F3B8E9E9-E3E4-44C9-98EB-730C9DCFDAB9}"/>
            </a:ext>
          </a:extLst>
        </xdr:cNvPr>
        <xdr:cNvCxnSpPr/>
      </xdr:nvCxnSpPr>
      <xdr:spPr>
        <a:xfrm flipV="1">
          <a:off x="7861300" y="1417060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91084</xdr:rowOff>
    </xdr:from>
    <xdr:to>
      <xdr:col>36</xdr:col>
      <xdr:colOff>165100</xdr:colOff>
      <xdr:row>83</xdr:row>
      <xdr:rowOff>21234</xdr:rowOff>
    </xdr:to>
    <xdr:sp macro="" textlink="">
      <xdr:nvSpPr>
        <xdr:cNvPr id="362" name="楕円 361">
          <a:extLst>
            <a:ext uri="{FF2B5EF4-FFF2-40B4-BE49-F238E27FC236}">
              <a16:creationId xmlns:a16="http://schemas.microsoft.com/office/drawing/2014/main" id="{30BE243E-A329-4A1F-9E2A-6EDE850A6B32}"/>
            </a:ext>
          </a:extLst>
        </xdr:cNvPr>
        <xdr:cNvSpPr/>
      </xdr:nvSpPr>
      <xdr:spPr>
        <a:xfrm>
          <a:off x="6921500" y="141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123140</xdr:rowOff>
    </xdr:from>
    <xdr:to>
      <xdr:col>41</xdr:col>
      <xdr:colOff>50800</xdr:colOff>
      <xdr:row>82</xdr:row>
      <xdr:rowOff>141884</xdr:rowOff>
    </xdr:to>
    <xdr:cxnSp macro="">
      <xdr:nvCxnSpPr>
        <xdr:cNvPr id="363" name="直線コネクタ 362">
          <a:extLst>
            <a:ext uri="{FF2B5EF4-FFF2-40B4-BE49-F238E27FC236}">
              <a16:creationId xmlns:a16="http://schemas.microsoft.com/office/drawing/2014/main" id="{9DBBC858-BBF2-4B09-9B75-09A74A972CD3}"/>
            </a:ext>
          </a:extLst>
        </xdr:cNvPr>
        <xdr:cNvCxnSpPr/>
      </xdr:nvCxnSpPr>
      <xdr:spPr>
        <a:xfrm flipV="1">
          <a:off x="6972300" y="14182040"/>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64" name="n_1aveValue【福祉施設】&#10;一人当たり面積">
          <a:extLst>
            <a:ext uri="{FF2B5EF4-FFF2-40B4-BE49-F238E27FC236}">
              <a16:creationId xmlns:a16="http://schemas.microsoft.com/office/drawing/2014/main" id="{88CE921F-8C71-40BD-822F-505BD43D5AAA}"/>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65" name="n_2aveValue【福祉施設】&#10;一人当たり面積">
          <a:extLst>
            <a:ext uri="{FF2B5EF4-FFF2-40B4-BE49-F238E27FC236}">
              <a16:creationId xmlns:a16="http://schemas.microsoft.com/office/drawing/2014/main" id="{E58F879D-5803-4C52-9900-7380F15A6BCF}"/>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366" name="n_3aveValue【福祉施設】&#10;一人当たり面積">
          <a:extLst>
            <a:ext uri="{FF2B5EF4-FFF2-40B4-BE49-F238E27FC236}">
              <a16:creationId xmlns:a16="http://schemas.microsoft.com/office/drawing/2014/main" id="{748808E4-EBBE-405C-8190-E3EA049A0E49}"/>
            </a:ext>
          </a:extLst>
        </xdr:cNvPr>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69054</xdr:rowOff>
    </xdr:from>
    <xdr:ext cx="469744" cy="259045"/>
    <xdr:sp macro="" textlink="">
      <xdr:nvSpPr>
        <xdr:cNvPr id="367" name="n_4aveValue【福祉施設】&#10;一人当たり面積">
          <a:extLst>
            <a:ext uri="{FF2B5EF4-FFF2-40B4-BE49-F238E27FC236}">
              <a16:creationId xmlns:a16="http://schemas.microsoft.com/office/drawing/2014/main" id="{C209AA00-79D8-4651-B102-6E104B853AF9}"/>
            </a:ext>
          </a:extLst>
        </xdr:cNvPr>
        <xdr:cNvSpPr txBox="1"/>
      </xdr:nvSpPr>
      <xdr:spPr>
        <a:xfrm>
          <a:off x="6737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109084</xdr:rowOff>
    </xdr:from>
    <xdr:ext cx="469744" cy="259045"/>
    <xdr:sp macro="" textlink="">
      <xdr:nvSpPr>
        <xdr:cNvPr id="368" name="n_1mainValue【福祉施設】&#10;一人当たり面積">
          <a:extLst>
            <a:ext uri="{FF2B5EF4-FFF2-40B4-BE49-F238E27FC236}">
              <a16:creationId xmlns:a16="http://schemas.microsoft.com/office/drawing/2014/main" id="{7584D990-9508-44E1-8CBA-A524D796C7BF}"/>
            </a:ext>
          </a:extLst>
        </xdr:cNvPr>
        <xdr:cNvSpPr txBox="1"/>
      </xdr:nvSpPr>
      <xdr:spPr>
        <a:xfrm>
          <a:off x="9391727" y="139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7586</xdr:rowOff>
    </xdr:from>
    <xdr:ext cx="469744" cy="259045"/>
    <xdr:sp macro="" textlink="">
      <xdr:nvSpPr>
        <xdr:cNvPr id="369" name="n_2mainValue【福祉施設】&#10;一人当たり面積">
          <a:extLst>
            <a:ext uri="{FF2B5EF4-FFF2-40B4-BE49-F238E27FC236}">
              <a16:creationId xmlns:a16="http://schemas.microsoft.com/office/drawing/2014/main" id="{E4D6F606-EC3E-408D-8343-8298F3A27285}"/>
            </a:ext>
          </a:extLst>
        </xdr:cNvPr>
        <xdr:cNvSpPr txBox="1"/>
      </xdr:nvSpPr>
      <xdr:spPr>
        <a:xfrm>
          <a:off x="8515427" y="1389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19017</xdr:rowOff>
    </xdr:from>
    <xdr:ext cx="469744" cy="259045"/>
    <xdr:sp macro="" textlink="">
      <xdr:nvSpPr>
        <xdr:cNvPr id="370" name="n_3mainValue【福祉施設】&#10;一人当たり面積">
          <a:extLst>
            <a:ext uri="{FF2B5EF4-FFF2-40B4-BE49-F238E27FC236}">
              <a16:creationId xmlns:a16="http://schemas.microsoft.com/office/drawing/2014/main" id="{21BC75D5-9820-4D2C-B591-A52036308F8D}"/>
            </a:ext>
          </a:extLst>
        </xdr:cNvPr>
        <xdr:cNvSpPr txBox="1"/>
      </xdr:nvSpPr>
      <xdr:spPr>
        <a:xfrm>
          <a:off x="7626427" y="139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37761</xdr:rowOff>
    </xdr:from>
    <xdr:ext cx="469744" cy="259045"/>
    <xdr:sp macro="" textlink="">
      <xdr:nvSpPr>
        <xdr:cNvPr id="371" name="n_4mainValue【福祉施設】&#10;一人当たり面積">
          <a:extLst>
            <a:ext uri="{FF2B5EF4-FFF2-40B4-BE49-F238E27FC236}">
              <a16:creationId xmlns:a16="http://schemas.microsoft.com/office/drawing/2014/main" id="{226CCF88-D991-4F3F-A670-B275B67B2270}"/>
            </a:ext>
          </a:extLst>
        </xdr:cNvPr>
        <xdr:cNvSpPr txBox="1"/>
      </xdr:nvSpPr>
      <xdr:spPr>
        <a:xfrm>
          <a:off x="6737427" y="139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7283CD22-255F-4452-8453-0DEE7A739E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117D201B-37EF-4A85-B7E4-EF87289218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F017B8BA-65BB-44CE-89F3-5F46A219E2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9BE1A7BC-3807-42F1-8212-0E37AE3ED0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4134A3F0-51F5-4870-9F2B-AF74747C88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2D820BC5-9ED6-4923-8EF2-C71E11EE64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242FCD0A-09A8-4FF4-A6D8-04ED61C903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A1E0DEF0-FAA9-4FC4-BAB6-CC44C0DBA5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99872ED-325B-480B-8E34-60F233191F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7F0F7A3C-91AA-4311-962E-DCFB9D40EE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7D6520B0-9132-4886-91B4-20B59D5CF87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18D6C82E-8AE8-480F-B108-7C8D806DF4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177B3B0B-0B4D-45E7-9979-ABB52A88B6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A1D800E5-A3D2-4774-AF08-304C982976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42750783-BF49-45EA-80B6-5F7CBAF6E7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E1B56C55-6F51-4B74-9B8F-F893C65D1A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CFE6D069-50F5-4BD7-B9DF-BB4A97CBFF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D701808D-D95D-4296-946F-10FFB57810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A9641AE1-E570-4114-879B-2AAD563ADF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C497D03D-48AB-4646-A706-225B3E549F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99CFF029-1239-4DE9-86DE-95AD254CA1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1185CD4E-62BB-40FC-BA9F-A0F5D4AD503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653B7D5B-4CA7-43B7-933A-1097451D03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8D4DD6A8-3151-4452-AD05-D3A4F0FD499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5AA8D15B-FF76-4BB1-80D6-8136D535A0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9A6244DE-CC17-4C73-AF7E-24C69ADF8A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69F9C1B9-4FA5-4E2D-9E1B-68A714972F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956A4207-4010-44FB-8729-100F82943B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2B1502EF-608B-448F-8CE3-6D8126BF33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22338ACF-51DB-4A85-8BB7-DC6B7448F6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6CFD5F2E-9D5F-4B84-A215-8C01BAD438D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CE3DC5A-4C78-4178-B232-47C363A9E2F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0F5BD5A4-74B2-43D0-B37E-CC10780806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41362C0F-608E-4682-BAAA-4466908B22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5FCB4E67-3893-4357-94D3-90FD47A2FF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B3DAABBB-BE74-4E56-9A95-0C348E31CE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B9B7497B-971E-453F-8C4E-452E24CBC8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590A1DF8-3333-469B-85D4-D903CF3816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DF7285C6-012D-4A1B-AB1E-1CD67EEFF2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D05A484C-E655-4609-9EC7-0B9E5F16B6E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A8E2C57E-5A22-42D8-958C-BDC0FCC3CF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34FA5D89-0583-465A-9099-B2EF469262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E8388394-2825-490C-B020-90EEAE57B5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614C21A0-F9EE-452C-8D20-16219921BF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FD59FE92-B9EB-4D58-9266-E332675AAF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69791237-F62F-4E26-8BDB-9FC3BC5D55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F20B0B91-6916-4325-97E8-F6572C02A2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1D8CB3DB-3303-4695-8F85-BE34CA836DC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6222C989-5FDD-498F-B380-25DAF83133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741C6E86-A37F-45BA-A51E-5799A96903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CF60653C-F901-4490-A7B5-C03268E3D7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EF98B1A6-97B7-439C-B10C-B2A15C3ADD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30E285AA-4DB4-4F08-B8C2-F5564BE584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05239AFA-8D1F-46D6-AAE3-8325E1B0F2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55BCF526-2ED6-4E71-A943-D3032FDA8F3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7682BF9B-3066-4060-B4B2-8E720FE2A0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a:extLst>
            <a:ext uri="{FF2B5EF4-FFF2-40B4-BE49-F238E27FC236}">
              <a16:creationId xmlns:a16="http://schemas.microsoft.com/office/drawing/2014/main" id="{1C037EDF-6617-4A7D-88A3-36C22B57BF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a:extLst>
            <a:ext uri="{FF2B5EF4-FFF2-40B4-BE49-F238E27FC236}">
              <a16:creationId xmlns:a16="http://schemas.microsoft.com/office/drawing/2014/main" id="{49215210-C07E-4D67-93AF-6B38931F22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a:extLst>
            <a:ext uri="{FF2B5EF4-FFF2-40B4-BE49-F238E27FC236}">
              <a16:creationId xmlns:a16="http://schemas.microsoft.com/office/drawing/2014/main" id="{303B484A-59F8-41FD-8500-754095035A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a:extLst>
            <a:ext uri="{FF2B5EF4-FFF2-40B4-BE49-F238E27FC236}">
              <a16:creationId xmlns:a16="http://schemas.microsoft.com/office/drawing/2014/main" id="{C6BF4AF6-97EF-4C6D-894B-C6FEB363498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2" name="テキスト ボックス 431">
          <a:extLst>
            <a:ext uri="{FF2B5EF4-FFF2-40B4-BE49-F238E27FC236}">
              <a16:creationId xmlns:a16="http://schemas.microsoft.com/office/drawing/2014/main" id="{A7CA0455-4A15-47C9-8E27-36C85DBD283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a:extLst>
            <a:ext uri="{FF2B5EF4-FFF2-40B4-BE49-F238E27FC236}">
              <a16:creationId xmlns:a16="http://schemas.microsoft.com/office/drawing/2014/main" id="{E83EA700-610F-44B1-82BC-5FC559B7DC9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a:extLst>
            <a:ext uri="{FF2B5EF4-FFF2-40B4-BE49-F238E27FC236}">
              <a16:creationId xmlns:a16="http://schemas.microsoft.com/office/drawing/2014/main" id="{DB31D7F1-3FBA-4887-9DB2-A49748D9ED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a:extLst>
            <a:ext uri="{FF2B5EF4-FFF2-40B4-BE49-F238E27FC236}">
              <a16:creationId xmlns:a16="http://schemas.microsoft.com/office/drawing/2014/main" id="{DC047FEA-D4F7-4CF2-9A29-76751C1465C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a:extLst>
            <a:ext uri="{FF2B5EF4-FFF2-40B4-BE49-F238E27FC236}">
              <a16:creationId xmlns:a16="http://schemas.microsoft.com/office/drawing/2014/main" id="{138C6549-89AA-4CD1-9AC5-383D6B93A5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a:extLst>
            <a:ext uri="{FF2B5EF4-FFF2-40B4-BE49-F238E27FC236}">
              <a16:creationId xmlns:a16="http://schemas.microsoft.com/office/drawing/2014/main" id="{810AF0ED-60DA-4D1B-8A4C-4A8DC9E6B5C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a:extLst>
            <a:ext uri="{FF2B5EF4-FFF2-40B4-BE49-F238E27FC236}">
              <a16:creationId xmlns:a16="http://schemas.microsoft.com/office/drawing/2014/main" id="{594DD775-80D0-4E76-96E7-C1FEFA6F248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a:extLst>
            <a:ext uri="{FF2B5EF4-FFF2-40B4-BE49-F238E27FC236}">
              <a16:creationId xmlns:a16="http://schemas.microsoft.com/office/drawing/2014/main" id="{4F12447F-21DC-4031-92D9-7BB51EC0185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a:extLst>
            <a:ext uri="{FF2B5EF4-FFF2-40B4-BE49-F238E27FC236}">
              <a16:creationId xmlns:a16="http://schemas.microsoft.com/office/drawing/2014/main" id="{FDF63ECE-C94A-4F55-B073-A6DA24793CE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a:extLst>
            <a:ext uri="{FF2B5EF4-FFF2-40B4-BE49-F238E27FC236}">
              <a16:creationId xmlns:a16="http://schemas.microsoft.com/office/drawing/2014/main" id="{E4FA6517-A6F5-4190-8835-66B5BC426B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2" name="テキスト ボックス 441">
          <a:extLst>
            <a:ext uri="{FF2B5EF4-FFF2-40B4-BE49-F238E27FC236}">
              <a16:creationId xmlns:a16="http://schemas.microsoft.com/office/drawing/2014/main" id="{B26A6D5F-6E89-423C-A1D3-5D2CD2B85B9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0115ED88-2C89-4B3E-A675-6C8DBF386B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A70E96FD-C9DF-4527-82AF-FB8F29739D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45" name="直線コネクタ 444">
          <a:extLst>
            <a:ext uri="{FF2B5EF4-FFF2-40B4-BE49-F238E27FC236}">
              <a16:creationId xmlns:a16="http://schemas.microsoft.com/office/drawing/2014/main" id="{ABA93891-8189-4D38-B510-4169F746BFE8}"/>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6" name="【消防施設】&#10;有形固定資産減価償却率最小値テキスト">
          <a:extLst>
            <a:ext uri="{FF2B5EF4-FFF2-40B4-BE49-F238E27FC236}">
              <a16:creationId xmlns:a16="http://schemas.microsoft.com/office/drawing/2014/main" id="{ABAEF96C-EC79-446B-AD89-4FC83288F36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7" name="直線コネクタ 446">
          <a:extLst>
            <a:ext uri="{FF2B5EF4-FFF2-40B4-BE49-F238E27FC236}">
              <a16:creationId xmlns:a16="http://schemas.microsoft.com/office/drawing/2014/main" id="{8AF13893-63D6-4C04-B0D1-66E2B70564A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C8428BA4-940A-4FE5-A67D-328B64C43D9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49" name="直線コネクタ 448">
          <a:extLst>
            <a:ext uri="{FF2B5EF4-FFF2-40B4-BE49-F238E27FC236}">
              <a16:creationId xmlns:a16="http://schemas.microsoft.com/office/drawing/2014/main" id="{556CC53A-CBE0-404A-82B6-DC9187644D4B}"/>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FF4553E8-2B91-46E6-AF9F-5E2E390ED960}"/>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51" name="フローチャート: 判断 450">
          <a:extLst>
            <a:ext uri="{FF2B5EF4-FFF2-40B4-BE49-F238E27FC236}">
              <a16:creationId xmlns:a16="http://schemas.microsoft.com/office/drawing/2014/main" id="{4116FE1C-1604-4F2B-ADE9-0A8D3074D58A}"/>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2" name="フローチャート: 判断 451">
          <a:extLst>
            <a:ext uri="{FF2B5EF4-FFF2-40B4-BE49-F238E27FC236}">
              <a16:creationId xmlns:a16="http://schemas.microsoft.com/office/drawing/2014/main" id="{C160FE83-97C2-45D3-A869-29498136EE05}"/>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53" name="フローチャート: 判断 452">
          <a:extLst>
            <a:ext uri="{FF2B5EF4-FFF2-40B4-BE49-F238E27FC236}">
              <a16:creationId xmlns:a16="http://schemas.microsoft.com/office/drawing/2014/main" id="{FE4D3D3B-2A58-4E3F-9452-29208EC5FE2E}"/>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54" name="フローチャート: 判断 453">
          <a:extLst>
            <a:ext uri="{FF2B5EF4-FFF2-40B4-BE49-F238E27FC236}">
              <a16:creationId xmlns:a16="http://schemas.microsoft.com/office/drawing/2014/main" id="{F2A7A3A0-3566-406D-88CE-44D42E55D6ED}"/>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55" name="フローチャート: 判断 454">
          <a:extLst>
            <a:ext uri="{FF2B5EF4-FFF2-40B4-BE49-F238E27FC236}">
              <a16:creationId xmlns:a16="http://schemas.microsoft.com/office/drawing/2014/main" id="{FE2E2C61-8140-4FE0-BF70-68F89B87D505}"/>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6F4C0EAF-E933-4A63-8383-4D5E342C99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2A5D254E-476A-433F-99C5-7BB8E884C4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1812F4FF-3D05-4DC2-BB47-91073141E6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40A8B58B-83FE-4BBE-852F-58526B1076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9C58D07D-CF1E-4DEE-B8A3-2B87419D40C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461" name="楕円 460">
          <a:extLst>
            <a:ext uri="{FF2B5EF4-FFF2-40B4-BE49-F238E27FC236}">
              <a16:creationId xmlns:a16="http://schemas.microsoft.com/office/drawing/2014/main" id="{727A8F85-2148-448B-A772-9B883B17E69D}"/>
            </a:ext>
          </a:extLst>
        </xdr:cNvPr>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46100</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2B31CB57-B963-4A4F-999C-804F03977C11}"/>
            </a:ext>
          </a:extLst>
        </xdr:cNvPr>
        <xdr:cNvSpPr txBox="1"/>
      </xdr:nvSpPr>
      <xdr:spPr>
        <a:xfrm>
          <a:off x="16357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57513</xdr:rowOff>
    </xdr:from>
    <xdr:to>
      <xdr:col>81</xdr:col>
      <xdr:colOff>101600</xdr:colOff>
      <xdr:row>82</xdr:row>
      <xdr:rowOff>159113</xdr:rowOff>
    </xdr:to>
    <xdr:sp macro="" textlink="">
      <xdr:nvSpPr>
        <xdr:cNvPr id="463" name="楕円 462">
          <a:extLst>
            <a:ext uri="{FF2B5EF4-FFF2-40B4-BE49-F238E27FC236}">
              <a16:creationId xmlns:a16="http://schemas.microsoft.com/office/drawing/2014/main" id="{99DBAF30-F908-4A33-8B80-C54FD6C270C8}"/>
            </a:ext>
          </a:extLst>
        </xdr:cNvPr>
        <xdr:cNvSpPr/>
      </xdr:nvSpPr>
      <xdr:spPr>
        <a:xfrm>
          <a:off x="15430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74023</xdr:rowOff>
    </xdr:from>
    <xdr:to>
      <xdr:col>85</xdr:col>
      <xdr:colOff>127000</xdr:colOff>
      <xdr:row>82</xdr:row>
      <xdr:rowOff>108313</xdr:rowOff>
    </xdr:to>
    <xdr:cxnSp macro="">
      <xdr:nvCxnSpPr>
        <xdr:cNvPr id="464" name="直線コネクタ 463">
          <a:extLst>
            <a:ext uri="{FF2B5EF4-FFF2-40B4-BE49-F238E27FC236}">
              <a16:creationId xmlns:a16="http://schemas.microsoft.com/office/drawing/2014/main" id="{8B2540EA-CED9-4A74-9594-673B36FFF361}"/>
            </a:ext>
          </a:extLst>
        </xdr:cNvPr>
        <xdr:cNvCxnSpPr/>
      </xdr:nvCxnSpPr>
      <xdr:spPr>
        <a:xfrm flipV="1">
          <a:off x="15481300" y="141329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121194</xdr:rowOff>
    </xdr:from>
    <xdr:to>
      <xdr:col>76</xdr:col>
      <xdr:colOff>165100</xdr:colOff>
      <xdr:row>82</xdr:row>
      <xdr:rowOff>51344</xdr:rowOff>
    </xdr:to>
    <xdr:sp macro="" textlink="">
      <xdr:nvSpPr>
        <xdr:cNvPr id="465" name="楕円 464">
          <a:extLst>
            <a:ext uri="{FF2B5EF4-FFF2-40B4-BE49-F238E27FC236}">
              <a16:creationId xmlns:a16="http://schemas.microsoft.com/office/drawing/2014/main" id="{6572A6A7-8ED2-4A51-B678-80D72D34D5A7}"/>
            </a:ext>
          </a:extLst>
        </xdr:cNvPr>
        <xdr:cNvSpPr/>
      </xdr:nvSpPr>
      <xdr:spPr>
        <a:xfrm>
          <a:off x="14541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xdr:rowOff>
    </xdr:from>
    <xdr:to>
      <xdr:col>81</xdr:col>
      <xdr:colOff>50800</xdr:colOff>
      <xdr:row>82</xdr:row>
      <xdr:rowOff>108313</xdr:rowOff>
    </xdr:to>
    <xdr:cxnSp macro="">
      <xdr:nvCxnSpPr>
        <xdr:cNvPr id="466" name="直線コネクタ 465">
          <a:extLst>
            <a:ext uri="{FF2B5EF4-FFF2-40B4-BE49-F238E27FC236}">
              <a16:creationId xmlns:a16="http://schemas.microsoft.com/office/drawing/2014/main" id="{E294F0B7-F882-4C81-A00E-9AFE740476AA}"/>
            </a:ext>
          </a:extLst>
        </xdr:cNvPr>
        <xdr:cNvCxnSpPr/>
      </xdr:nvCxnSpPr>
      <xdr:spPr>
        <a:xfrm>
          <a:off x="14592300" y="1405944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108131</xdr:rowOff>
    </xdr:from>
    <xdr:to>
      <xdr:col>72</xdr:col>
      <xdr:colOff>38100</xdr:colOff>
      <xdr:row>82</xdr:row>
      <xdr:rowOff>38281</xdr:rowOff>
    </xdr:to>
    <xdr:sp macro="" textlink="">
      <xdr:nvSpPr>
        <xdr:cNvPr id="467" name="楕円 466">
          <a:extLst>
            <a:ext uri="{FF2B5EF4-FFF2-40B4-BE49-F238E27FC236}">
              <a16:creationId xmlns:a16="http://schemas.microsoft.com/office/drawing/2014/main" id="{727E3166-859B-4BAC-9D3C-D46304E17596}"/>
            </a:ext>
          </a:extLst>
        </xdr:cNvPr>
        <xdr:cNvSpPr/>
      </xdr:nvSpPr>
      <xdr:spPr>
        <a:xfrm>
          <a:off x="13652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158931</xdr:rowOff>
    </xdr:from>
    <xdr:to>
      <xdr:col>76</xdr:col>
      <xdr:colOff>114300</xdr:colOff>
      <xdr:row>82</xdr:row>
      <xdr:rowOff>544</xdr:rowOff>
    </xdr:to>
    <xdr:cxnSp macro="">
      <xdr:nvCxnSpPr>
        <xdr:cNvPr id="468" name="直線コネクタ 467">
          <a:extLst>
            <a:ext uri="{FF2B5EF4-FFF2-40B4-BE49-F238E27FC236}">
              <a16:creationId xmlns:a16="http://schemas.microsoft.com/office/drawing/2014/main" id="{8F59870B-6E00-437F-B4E0-5AA99D6D9AB2}"/>
            </a:ext>
          </a:extLst>
        </xdr:cNvPr>
        <xdr:cNvCxnSpPr/>
      </xdr:nvCxnSpPr>
      <xdr:spPr>
        <a:xfrm>
          <a:off x="13703300" y="140463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162016</xdr:rowOff>
    </xdr:from>
    <xdr:to>
      <xdr:col>67</xdr:col>
      <xdr:colOff>101600</xdr:colOff>
      <xdr:row>81</xdr:row>
      <xdr:rowOff>92166</xdr:rowOff>
    </xdr:to>
    <xdr:sp macro="" textlink="">
      <xdr:nvSpPr>
        <xdr:cNvPr id="469" name="楕円 468">
          <a:extLst>
            <a:ext uri="{FF2B5EF4-FFF2-40B4-BE49-F238E27FC236}">
              <a16:creationId xmlns:a16="http://schemas.microsoft.com/office/drawing/2014/main" id="{03524C04-DEAC-4D21-A508-06BB1071AD5A}"/>
            </a:ext>
          </a:extLst>
        </xdr:cNvPr>
        <xdr:cNvSpPr/>
      </xdr:nvSpPr>
      <xdr:spPr>
        <a:xfrm>
          <a:off x="12763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41366</xdr:rowOff>
    </xdr:from>
    <xdr:to>
      <xdr:col>71</xdr:col>
      <xdr:colOff>177800</xdr:colOff>
      <xdr:row>81</xdr:row>
      <xdr:rowOff>158931</xdr:rowOff>
    </xdr:to>
    <xdr:cxnSp macro="">
      <xdr:nvCxnSpPr>
        <xdr:cNvPr id="470" name="直線コネクタ 469">
          <a:extLst>
            <a:ext uri="{FF2B5EF4-FFF2-40B4-BE49-F238E27FC236}">
              <a16:creationId xmlns:a16="http://schemas.microsoft.com/office/drawing/2014/main" id="{CDCC9369-F536-4F05-994A-4BEB0776D678}"/>
            </a:ext>
          </a:extLst>
        </xdr:cNvPr>
        <xdr:cNvCxnSpPr/>
      </xdr:nvCxnSpPr>
      <xdr:spPr>
        <a:xfrm>
          <a:off x="12814300" y="1392881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471" name="n_1aveValue【消防施設】&#10;有形固定資産減価償却率">
          <a:extLst>
            <a:ext uri="{FF2B5EF4-FFF2-40B4-BE49-F238E27FC236}">
              <a16:creationId xmlns:a16="http://schemas.microsoft.com/office/drawing/2014/main" id="{3B5D16DF-A665-40E4-A750-7F5A111B7BBD}"/>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472" name="n_2aveValue【消防施設】&#10;有形固定資産減価償却率">
          <a:extLst>
            <a:ext uri="{FF2B5EF4-FFF2-40B4-BE49-F238E27FC236}">
              <a16:creationId xmlns:a16="http://schemas.microsoft.com/office/drawing/2014/main" id="{DE64FD30-B869-44EB-B567-4E5AD519412C}"/>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473" name="n_3aveValue【消防施設】&#10;有形固定資産減価償却率">
          <a:extLst>
            <a:ext uri="{FF2B5EF4-FFF2-40B4-BE49-F238E27FC236}">
              <a16:creationId xmlns:a16="http://schemas.microsoft.com/office/drawing/2014/main" id="{E9A14D6E-5AAD-4170-A75C-FA72500B990C}"/>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474" name="n_4aveValue【消防施設】&#10;有形固定資産減価償却率">
          <a:extLst>
            <a:ext uri="{FF2B5EF4-FFF2-40B4-BE49-F238E27FC236}">
              <a16:creationId xmlns:a16="http://schemas.microsoft.com/office/drawing/2014/main" id="{0CB2A310-80BF-46B6-A51C-7192A5646EE5}"/>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4190</xdr:rowOff>
    </xdr:from>
    <xdr:ext cx="405111" cy="259045"/>
    <xdr:sp macro="" textlink="">
      <xdr:nvSpPr>
        <xdr:cNvPr id="475" name="n_1mainValue【消防施設】&#10;有形固定資産減価償却率">
          <a:extLst>
            <a:ext uri="{FF2B5EF4-FFF2-40B4-BE49-F238E27FC236}">
              <a16:creationId xmlns:a16="http://schemas.microsoft.com/office/drawing/2014/main" id="{51AF2121-ECA2-43C3-96C4-1B8205BF1D8C}"/>
            </a:ext>
          </a:extLst>
        </xdr:cNvPr>
        <xdr:cNvSpPr txBox="1"/>
      </xdr:nvSpPr>
      <xdr:spPr>
        <a:xfrm>
          <a:off x="152660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67871</xdr:rowOff>
    </xdr:from>
    <xdr:ext cx="405111" cy="259045"/>
    <xdr:sp macro="" textlink="">
      <xdr:nvSpPr>
        <xdr:cNvPr id="476" name="n_2mainValue【消防施設】&#10;有形固定資産減価償却率">
          <a:extLst>
            <a:ext uri="{FF2B5EF4-FFF2-40B4-BE49-F238E27FC236}">
              <a16:creationId xmlns:a16="http://schemas.microsoft.com/office/drawing/2014/main" id="{458EE823-EB25-481D-B511-4E5D853754EE}"/>
            </a:ext>
          </a:extLst>
        </xdr:cNvPr>
        <xdr:cNvSpPr txBox="1"/>
      </xdr:nvSpPr>
      <xdr:spPr>
        <a:xfrm>
          <a:off x="14389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54808</xdr:rowOff>
    </xdr:from>
    <xdr:ext cx="405111" cy="259045"/>
    <xdr:sp macro="" textlink="">
      <xdr:nvSpPr>
        <xdr:cNvPr id="477" name="n_3mainValue【消防施設】&#10;有形固定資産減価償却率">
          <a:extLst>
            <a:ext uri="{FF2B5EF4-FFF2-40B4-BE49-F238E27FC236}">
              <a16:creationId xmlns:a16="http://schemas.microsoft.com/office/drawing/2014/main" id="{C50C5385-CBC7-401A-B55D-3CF0AFFED562}"/>
            </a:ext>
          </a:extLst>
        </xdr:cNvPr>
        <xdr:cNvSpPr txBox="1"/>
      </xdr:nvSpPr>
      <xdr:spPr>
        <a:xfrm>
          <a:off x="13500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108693</xdr:rowOff>
    </xdr:from>
    <xdr:ext cx="405111" cy="259045"/>
    <xdr:sp macro="" textlink="">
      <xdr:nvSpPr>
        <xdr:cNvPr id="478" name="n_4mainValue【消防施設】&#10;有形固定資産減価償却率">
          <a:extLst>
            <a:ext uri="{FF2B5EF4-FFF2-40B4-BE49-F238E27FC236}">
              <a16:creationId xmlns:a16="http://schemas.microsoft.com/office/drawing/2014/main" id="{3AEB5264-4224-4381-AF69-630AD3C3544A}"/>
            </a:ext>
          </a:extLst>
        </xdr:cNvPr>
        <xdr:cNvSpPr txBox="1"/>
      </xdr:nvSpPr>
      <xdr:spPr>
        <a:xfrm>
          <a:off x="12611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6E7E38A9-B9A4-45EF-84DD-31C8FB0013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B06A28BA-E385-4E60-8F6D-7FCAEFC045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3B0B2ABF-5595-445F-9180-A90EE64CDC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1594C3DD-DD4D-4619-AE00-5A26583401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1DFAB7CC-8025-4C4E-B8CB-E682EEC037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B88F27AE-3B80-4613-80AB-111547DBAA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14D83EC9-86B6-45AD-AAA0-2CD56A0CE5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56838B28-ECE0-4FFB-90E3-B7C4B4FB09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795F9948-AB99-487E-9E27-8FA9315942D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9B7614C7-A6AC-4E71-B275-FEEEB1FAB4A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9" name="直線コネクタ 488">
          <a:extLst>
            <a:ext uri="{FF2B5EF4-FFF2-40B4-BE49-F238E27FC236}">
              <a16:creationId xmlns:a16="http://schemas.microsoft.com/office/drawing/2014/main" id="{810F2494-822E-4C67-BDD9-E21F5F0594E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0" name="テキスト ボックス 489">
          <a:extLst>
            <a:ext uri="{FF2B5EF4-FFF2-40B4-BE49-F238E27FC236}">
              <a16:creationId xmlns:a16="http://schemas.microsoft.com/office/drawing/2014/main" id="{C87A1624-9036-4AA5-AD14-463BCFC8A20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1" name="直線コネクタ 490">
          <a:extLst>
            <a:ext uri="{FF2B5EF4-FFF2-40B4-BE49-F238E27FC236}">
              <a16:creationId xmlns:a16="http://schemas.microsoft.com/office/drawing/2014/main" id="{775630C9-6C46-43D2-A681-A918D32EDB8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2" name="テキスト ボックス 491">
          <a:extLst>
            <a:ext uri="{FF2B5EF4-FFF2-40B4-BE49-F238E27FC236}">
              <a16:creationId xmlns:a16="http://schemas.microsoft.com/office/drawing/2014/main" id="{5B2B098E-9E60-40B8-ACC2-9A721C4ED43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3" name="直線コネクタ 492">
          <a:extLst>
            <a:ext uri="{FF2B5EF4-FFF2-40B4-BE49-F238E27FC236}">
              <a16:creationId xmlns:a16="http://schemas.microsoft.com/office/drawing/2014/main" id="{5D86E4DC-CAB3-41A2-9470-BE06F1BAD34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4" name="テキスト ボックス 493">
          <a:extLst>
            <a:ext uri="{FF2B5EF4-FFF2-40B4-BE49-F238E27FC236}">
              <a16:creationId xmlns:a16="http://schemas.microsoft.com/office/drawing/2014/main" id="{393CAFCA-9427-4C71-8543-CD03DB0C692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5" name="直線コネクタ 494">
          <a:extLst>
            <a:ext uri="{FF2B5EF4-FFF2-40B4-BE49-F238E27FC236}">
              <a16:creationId xmlns:a16="http://schemas.microsoft.com/office/drawing/2014/main" id="{73120195-7B3D-4DD7-89AB-A6A2C9ED16B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6" name="テキスト ボックス 495">
          <a:extLst>
            <a:ext uri="{FF2B5EF4-FFF2-40B4-BE49-F238E27FC236}">
              <a16:creationId xmlns:a16="http://schemas.microsoft.com/office/drawing/2014/main" id="{5691F6EE-20B8-4D49-877F-A925E34848F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7" name="直線コネクタ 496">
          <a:extLst>
            <a:ext uri="{FF2B5EF4-FFF2-40B4-BE49-F238E27FC236}">
              <a16:creationId xmlns:a16="http://schemas.microsoft.com/office/drawing/2014/main" id="{FE5DC1E2-B782-4304-8516-408C50B7B23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8" name="テキスト ボックス 497">
          <a:extLst>
            <a:ext uri="{FF2B5EF4-FFF2-40B4-BE49-F238E27FC236}">
              <a16:creationId xmlns:a16="http://schemas.microsoft.com/office/drawing/2014/main" id="{60DDCFE6-0F69-47B3-9F80-403A06A4EC2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9" name="直線コネクタ 498">
          <a:extLst>
            <a:ext uri="{FF2B5EF4-FFF2-40B4-BE49-F238E27FC236}">
              <a16:creationId xmlns:a16="http://schemas.microsoft.com/office/drawing/2014/main" id="{73D65565-5F97-4417-8185-194822B8BD5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0" name="テキスト ボックス 499">
          <a:extLst>
            <a:ext uri="{FF2B5EF4-FFF2-40B4-BE49-F238E27FC236}">
              <a16:creationId xmlns:a16="http://schemas.microsoft.com/office/drawing/2014/main" id="{49A9E771-3818-4554-999E-53AFBCF25FB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EE04D220-4151-405E-B4F1-8062FA9582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3A3F14CE-F9C8-4F41-8CCC-9E09DFAFF3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A0D5C0D2-DCC3-487D-8AE3-02FEDD7F7D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04" name="直線コネクタ 503">
          <a:extLst>
            <a:ext uri="{FF2B5EF4-FFF2-40B4-BE49-F238E27FC236}">
              <a16:creationId xmlns:a16="http://schemas.microsoft.com/office/drawing/2014/main" id="{A7EA0ED9-08AC-42B0-83BE-37836031692A}"/>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05" name="【消防施設】&#10;一人当たり面積最小値テキスト">
          <a:extLst>
            <a:ext uri="{FF2B5EF4-FFF2-40B4-BE49-F238E27FC236}">
              <a16:creationId xmlns:a16="http://schemas.microsoft.com/office/drawing/2014/main" id="{13A47446-D311-4B1D-AD4E-19C6C8917DC1}"/>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06" name="直線コネクタ 505">
          <a:extLst>
            <a:ext uri="{FF2B5EF4-FFF2-40B4-BE49-F238E27FC236}">
              <a16:creationId xmlns:a16="http://schemas.microsoft.com/office/drawing/2014/main" id="{0C3CE2EA-0292-4560-AF80-CEF6EBFDBD71}"/>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07" name="【消防施設】&#10;一人当たり面積最大値テキスト">
          <a:extLst>
            <a:ext uri="{FF2B5EF4-FFF2-40B4-BE49-F238E27FC236}">
              <a16:creationId xmlns:a16="http://schemas.microsoft.com/office/drawing/2014/main" id="{568BC754-DE72-4EA1-AE07-09C0E6424B1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08" name="直線コネクタ 507">
          <a:extLst>
            <a:ext uri="{FF2B5EF4-FFF2-40B4-BE49-F238E27FC236}">
              <a16:creationId xmlns:a16="http://schemas.microsoft.com/office/drawing/2014/main" id="{2A5D8215-9B58-4E37-91F1-A541E56F52B1}"/>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509" name="【消防施設】&#10;一人当たり面積平均値テキスト">
          <a:extLst>
            <a:ext uri="{FF2B5EF4-FFF2-40B4-BE49-F238E27FC236}">
              <a16:creationId xmlns:a16="http://schemas.microsoft.com/office/drawing/2014/main" id="{09B1831B-A0E4-4C33-A09E-2049315690C4}"/>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10" name="フローチャート: 判断 509">
          <a:extLst>
            <a:ext uri="{FF2B5EF4-FFF2-40B4-BE49-F238E27FC236}">
              <a16:creationId xmlns:a16="http://schemas.microsoft.com/office/drawing/2014/main" id="{1E0051D9-BFE3-44D4-B2D9-AC004F6E316D}"/>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11" name="フローチャート: 判断 510">
          <a:extLst>
            <a:ext uri="{FF2B5EF4-FFF2-40B4-BE49-F238E27FC236}">
              <a16:creationId xmlns:a16="http://schemas.microsoft.com/office/drawing/2014/main" id="{EF3BA31A-622E-4EBE-954E-B0F8A20C733A}"/>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12" name="フローチャート: 判断 511">
          <a:extLst>
            <a:ext uri="{FF2B5EF4-FFF2-40B4-BE49-F238E27FC236}">
              <a16:creationId xmlns:a16="http://schemas.microsoft.com/office/drawing/2014/main" id="{95D96290-731C-4CAF-9FAB-BA1309C0B7E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513" name="フローチャート: 判断 512">
          <a:extLst>
            <a:ext uri="{FF2B5EF4-FFF2-40B4-BE49-F238E27FC236}">
              <a16:creationId xmlns:a16="http://schemas.microsoft.com/office/drawing/2014/main" id="{372E47A1-D9A1-42E7-BCDE-561F7DD6C91F}"/>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514" name="フローチャート: 判断 513">
          <a:extLst>
            <a:ext uri="{FF2B5EF4-FFF2-40B4-BE49-F238E27FC236}">
              <a16:creationId xmlns:a16="http://schemas.microsoft.com/office/drawing/2014/main" id="{320B8C08-7C0B-47EA-92B6-AFD5486D3D34}"/>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4DD1F523-D9EE-47FB-A6A3-A0E91DA7A4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B2A52A91-F0FB-4BD2-935D-F763813B3E9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85E97C50-9206-4E31-A476-67D13347EE3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CDF8CD00-5BAC-47BE-8B19-D0C381FE5E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BA27BDDE-BCDE-4109-BA47-040769BE12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73842</xdr:rowOff>
    </xdr:from>
    <xdr:to>
      <xdr:col>116</xdr:col>
      <xdr:colOff>114300</xdr:colOff>
      <xdr:row>84</xdr:row>
      <xdr:rowOff>3992</xdr:rowOff>
    </xdr:to>
    <xdr:sp macro="" textlink="">
      <xdr:nvSpPr>
        <xdr:cNvPr id="520" name="楕円 519">
          <a:extLst>
            <a:ext uri="{FF2B5EF4-FFF2-40B4-BE49-F238E27FC236}">
              <a16:creationId xmlns:a16="http://schemas.microsoft.com/office/drawing/2014/main" id="{A49C611C-5ECF-49E3-9F60-27B61C7CD4FB}"/>
            </a:ext>
          </a:extLst>
        </xdr:cNvPr>
        <xdr:cNvSpPr/>
      </xdr:nvSpPr>
      <xdr:spPr>
        <a:xfrm>
          <a:off x="22110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96719</xdr:rowOff>
    </xdr:from>
    <xdr:ext cx="469744" cy="259045"/>
    <xdr:sp macro="" textlink="">
      <xdr:nvSpPr>
        <xdr:cNvPr id="521" name="【消防施設】&#10;一人当たり面積該当値テキスト">
          <a:extLst>
            <a:ext uri="{FF2B5EF4-FFF2-40B4-BE49-F238E27FC236}">
              <a16:creationId xmlns:a16="http://schemas.microsoft.com/office/drawing/2014/main" id="{3C7AC337-A109-4478-8484-6D7937CA988A}"/>
            </a:ext>
          </a:extLst>
        </xdr:cNvPr>
        <xdr:cNvSpPr txBox="1"/>
      </xdr:nvSpPr>
      <xdr:spPr>
        <a:xfrm>
          <a:off x="22199600" y="1415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85816</xdr:rowOff>
    </xdr:from>
    <xdr:to>
      <xdr:col>112</xdr:col>
      <xdr:colOff>38100</xdr:colOff>
      <xdr:row>84</xdr:row>
      <xdr:rowOff>15966</xdr:rowOff>
    </xdr:to>
    <xdr:sp macro="" textlink="">
      <xdr:nvSpPr>
        <xdr:cNvPr id="522" name="楕円 521">
          <a:extLst>
            <a:ext uri="{FF2B5EF4-FFF2-40B4-BE49-F238E27FC236}">
              <a16:creationId xmlns:a16="http://schemas.microsoft.com/office/drawing/2014/main" id="{98186387-9162-47CA-A334-E5BD0C4597FE}"/>
            </a:ext>
          </a:extLst>
        </xdr:cNvPr>
        <xdr:cNvSpPr/>
      </xdr:nvSpPr>
      <xdr:spPr>
        <a:xfrm>
          <a:off x="21272500" y="143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124642</xdr:rowOff>
    </xdr:from>
    <xdr:to>
      <xdr:col>116</xdr:col>
      <xdr:colOff>63500</xdr:colOff>
      <xdr:row>83</xdr:row>
      <xdr:rowOff>136616</xdr:rowOff>
    </xdr:to>
    <xdr:cxnSp macro="">
      <xdr:nvCxnSpPr>
        <xdr:cNvPr id="523" name="直線コネクタ 522">
          <a:extLst>
            <a:ext uri="{FF2B5EF4-FFF2-40B4-BE49-F238E27FC236}">
              <a16:creationId xmlns:a16="http://schemas.microsoft.com/office/drawing/2014/main" id="{CD7E6CE7-EEC4-4834-A98A-93538BEE131A}"/>
            </a:ext>
          </a:extLst>
        </xdr:cNvPr>
        <xdr:cNvCxnSpPr/>
      </xdr:nvCxnSpPr>
      <xdr:spPr>
        <a:xfrm flipV="1">
          <a:off x="21323300" y="14354992"/>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97789</xdr:rowOff>
    </xdr:from>
    <xdr:to>
      <xdr:col>107</xdr:col>
      <xdr:colOff>101600</xdr:colOff>
      <xdr:row>84</xdr:row>
      <xdr:rowOff>27939</xdr:rowOff>
    </xdr:to>
    <xdr:sp macro="" textlink="">
      <xdr:nvSpPr>
        <xdr:cNvPr id="524" name="楕円 523">
          <a:extLst>
            <a:ext uri="{FF2B5EF4-FFF2-40B4-BE49-F238E27FC236}">
              <a16:creationId xmlns:a16="http://schemas.microsoft.com/office/drawing/2014/main" id="{A5B7972D-9219-4D24-9AF1-5085633F0D6A}"/>
            </a:ext>
          </a:extLst>
        </xdr:cNvPr>
        <xdr:cNvSpPr/>
      </xdr:nvSpPr>
      <xdr:spPr>
        <a:xfrm>
          <a:off x="2038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136616</xdr:rowOff>
    </xdr:from>
    <xdr:to>
      <xdr:col>111</xdr:col>
      <xdr:colOff>177800</xdr:colOff>
      <xdr:row>83</xdr:row>
      <xdr:rowOff>148589</xdr:rowOff>
    </xdr:to>
    <xdr:cxnSp macro="">
      <xdr:nvCxnSpPr>
        <xdr:cNvPr id="525" name="直線コネクタ 524">
          <a:extLst>
            <a:ext uri="{FF2B5EF4-FFF2-40B4-BE49-F238E27FC236}">
              <a16:creationId xmlns:a16="http://schemas.microsoft.com/office/drawing/2014/main" id="{60B678F3-0BBE-4244-B828-5F66D5C22217}"/>
            </a:ext>
          </a:extLst>
        </xdr:cNvPr>
        <xdr:cNvCxnSpPr/>
      </xdr:nvCxnSpPr>
      <xdr:spPr>
        <a:xfrm flipV="1">
          <a:off x="20434300" y="14366966"/>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107587</xdr:rowOff>
    </xdr:from>
    <xdr:to>
      <xdr:col>102</xdr:col>
      <xdr:colOff>165100</xdr:colOff>
      <xdr:row>84</xdr:row>
      <xdr:rowOff>37737</xdr:rowOff>
    </xdr:to>
    <xdr:sp macro="" textlink="">
      <xdr:nvSpPr>
        <xdr:cNvPr id="526" name="楕円 525">
          <a:extLst>
            <a:ext uri="{FF2B5EF4-FFF2-40B4-BE49-F238E27FC236}">
              <a16:creationId xmlns:a16="http://schemas.microsoft.com/office/drawing/2014/main" id="{4253AE90-A646-48A7-AEC4-5647DED5728A}"/>
            </a:ext>
          </a:extLst>
        </xdr:cNvPr>
        <xdr:cNvSpPr/>
      </xdr:nvSpPr>
      <xdr:spPr>
        <a:xfrm>
          <a:off x="19494500" y="143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148589</xdr:rowOff>
    </xdr:from>
    <xdr:to>
      <xdr:col>107</xdr:col>
      <xdr:colOff>50800</xdr:colOff>
      <xdr:row>83</xdr:row>
      <xdr:rowOff>158387</xdr:rowOff>
    </xdr:to>
    <xdr:cxnSp macro="">
      <xdr:nvCxnSpPr>
        <xdr:cNvPr id="527" name="直線コネクタ 526">
          <a:extLst>
            <a:ext uri="{FF2B5EF4-FFF2-40B4-BE49-F238E27FC236}">
              <a16:creationId xmlns:a16="http://schemas.microsoft.com/office/drawing/2014/main" id="{D3380C7B-5A91-4007-85E7-7B55FCB7D4EE}"/>
            </a:ext>
          </a:extLst>
        </xdr:cNvPr>
        <xdr:cNvCxnSpPr/>
      </xdr:nvCxnSpPr>
      <xdr:spPr>
        <a:xfrm flipV="1">
          <a:off x="19545300" y="143789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126093</xdr:rowOff>
    </xdr:from>
    <xdr:to>
      <xdr:col>98</xdr:col>
      <xdr:colOff>38100</xdr:colOff>
      <xdr:row>84</xdr:row>
      <xdr:rowOff>56243</xdr:rowOff>
    </xdr:to>
    <xdr:sp macro="" textlink="">
      <xdr:nvSpPr>
        <xdr:cNvPr id="528" name="楕円 527">
          <a:extLst>
            <a:ext uri="{FF2B5EF4-FFF2-40B4-BE49-F238E27FC236}">
              <a16:creationId xmlns:a16="http://schemas.microsoft.com/office/drawing/2014/main" id="{9988BC20-BF38-40A6-BDF3-04740844389E}"/>
            </a:ext>
          </a:extLst>
        </xdr:cNvPr>
        <xdr:cNvSpPr/>
      </xdr:nvSpPr>
      <xdr:spPr>
        <a:xfrm>
          <a:off x="18605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158387</xdr:rowOff>
    </xdr:from>
    <xdr:to>
      <xdr:col>102</xdr:col>
      <xdr:colOff>114300</xdr:colOff>
      <xdr:row>84</xdr:row>
      <xdr:rowOff>5443</xdr:rowOff>
    </xdr:to>
    <xdr:cxnSp macro="">
      <xdr:nvCxnSpPr>
        <xdr:cNvPr id="529" name="直線コネクタ 528">
          <a:extLst>
            <a:ext uri="{FF2B5EF4-FFF2-40B4-BE49-F238E27FC236}">
              <a16:creationId xmlns:a16="http://schemas.microsoft.com/office/drawing/2014/main" id="{ACD6A3B1-6D5E-4966-908D-6A9554438C40}"/>
            </a:ext>
          </a:extLst>
        </xdr:cNvPr>
        <xdr:cNvCxnSpPr/>
      </xdr:nvCxnSpPr>
      <xdr:spPr>
        <a:xfrm flipV="1">
          <a:off x="18656300" y="1438873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530" name="n_1aveValue【消防施設】&#10;一人当たり面積">
          <a:extLst>
            <a:ext uri="{FF2B5EF4-FFF2-40B4-BE49-F238E27FC236}">
              <a16:creationId xmlns:a16="http://schemas.microsoft.com/office/drawing/2014/main" id="{0946CBFA-A97A-4C91-922A-017374AD2721}"/>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531" name="n_2aveValue【消防施設】&#10;一人当たり面積">
          <a:extLst>
            <a:ext uri="{FF2B5EF4-FFF2-40B4-BE49-F238E27FC236}">
              <a16:creationId xmlns:a16="http://schemas.microsoft.com/office/drawing/2014/main" id="{1876F4EA-0813-4D72-A528-A19AFAE6A2E8}"/>
            </a:ext>
          </a:extLst>
        </xdr:cNvPr>
        <xdr:cNvSpPr txBox="1"/>
      </xdr:nvSpPr>
      <xdr:spPr>
        <a:xfrm>
          <a:off x="20199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532" name="n_3aveValue【消防施設】&#10;一人当たり面積">
          <a:extLst>
            <a:ext uri="{FF2B5EF4-FFF2-40B4-BE49-F238E27FC236}">
              <a16:creationId xmlns:a16="http://schemas.microsoft.com/office/drawing/2014/main" id="{94A3FDCF-8612-40D9-A002-ABCB9ECBB6EE}"/>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533" name="n_4aveValue【消防施設】&#10;一人当たり面積">
          <a:extLst>
            <a:ext uri="{FF2B5EF4-FFF2-40B4-BE49-F238E27FC236}">
              <a16:creationId xmlns:a16="http://schemas.microsoft.com/office/drawing/2014/main" id="{F0DF9241-D010-479F-B6F7-35FD1E3EC8F5}"/>
            </a:ext>
          </a:extLst>
        </xdr:cNvPr>
        <xdr:cNvSpPr txBox="1"/>
      </xdr:nvSpPr>
      <xdr:spPr>
        <a:xfrm>
          <a:off x="18421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32493</xdr:rowOff>
    </xdr:from>
    <xdr:ext cx="469744" cy="259045"/>
    <xdr:sp macro="" textlink="">
      <xdr:nvSpPr>
        <xdr:cNvPr id="534" name="n_1mainValue【消防施設】&#10;一人当たり面積">
          <a:extLst>
            <a:ext uri="{FF2B5EF4-FFF2-40B4-BE49-F238E27FC236}">
              <a16:creationId xmlns:a16="http://schemas.microsoft.com/office/drawing/2014/main" id="{6F6AE268-A82D-4EEC-8B80-90536E63FD2D}"/>
            </a:ext>
          </a:extLst>
        </xdr:cNvPr>
        <xdr:cNvSpPr txBox="1"/>
      </xdr:nvSpPr>
      <xdr:spPr>
        <a:xfrm>
          <a:off x="21075727" y="1409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44466</xdr:rowOff>
    </xdr:from>
    <xdr:ext cx="469744" cy="259045"/>
    <xdr:sp macro="" textlink="">
      <xdr:nvSpPr>
        <xdr:cNvPr id="535" name="n_2mainValue【消防施設】&#10;一人当たり面積">
          <a:extLst>
            <a:ext uri="{FF2B5EF4-FFF2-40B4-BE49-F238E27FC236}">
              <a16:creationId xmlns:a16="http://schemas.microsoft.com/office/drawing/2014/main" id="{E0B3398C-F0DB-4096-AA75-F0F8A98E3E13}"/>
            </a:ext>
          </a:extLst>
        </xdr:cNvPr>
        <xdr:cNvSpPr txBox="1"/>
      </xdr:nvSpPr>
      <xdr:spPr>
        <a:xfrm>
          <a:off x="20199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54264</xdr:rowOff>
    </xdr:from>
    <xdr:ext cx="469744" cy="259045"/>
    <xdr:sp macro="" textlink="">
      <xdr:nvSpPr>
        <xdr:cNvPr id="536" name="n_3mainValue【消防施設】&#10;一人当たり面積">
          <a:extLst>
            <a:ext uri="{FF2B5EF4-FFF2-40B4-BE49-F238E27FC236}">
              <a16:creationId xmlns:a16="http://schemas.microsoft.com/office/drawing/2014/main" id="{3C205D17-7A8C-4D8C-8441-3FA7E0604FEA}"/>
            </a:ext>
          </a:extLst>
        </xdr:cNvPr>
        <xdr:cNvSpPr txBox="1"/>
      </xdr:nvSpPr>
      <xdr:spPr>
        <a:xfrm>
          <a:off x="19310427" y="141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72770</xdr:rowOff>
    </xdr:from>
    <xdr:ext cx="469744" cy="259045"/>
    <xdr:sp macro="" textlink="">
      <xdr:nvSpPr>
        <xdr:cNvPr id="537" name="n_4mainValue【消防施設】&#10;一人当たり面積">
          <a:extLst>
            <a:ext uri="{FF2B5EF4-FFF2-40B4-BE49-F238E27FC236}">
              <a16:creationId xmlns:a16="http://schemas.microsoft.com/office/drawing/2014/main" id="{8B092597-1DDD-4070-A20F-27B92A870E2F}"/>
            </a:ext>
          </a:extLst>
        </xdr:cNvPr>
        <xdr:cNvSpPr txBox="1"/>
      </xdr:nvSpPr>
      <xdr:spPr>
        <a:xfrm>
          <a:off x="18421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F7FFC87F-459A-41A6-BF9E-B1811DEE95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8FA19A21-AF34-47F3-83A6-F0411CFBE3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88583891-C1FD-4449-B24F-53BC1AA250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6FA88CDE-3F0A-489F-B20A-AD0DB95374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55B2D68E-BA04-4A4C-85C0-D56FB039F2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F68EF6F3-D178-44F9-B7D0-1D76E8D9CD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3D8C1CB0-8E1E-480E-B51F-89AA1AFDA3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9011BEBB-A325-4DF2-8F78-A8B0DF930F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3B1A0500-5132-4AEA-9EA1-587D62B4BC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6FD4DDA9-7C46-466D-A7F0-DAA200E1A5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B3DA843C-0DE1-448A-AA37-38C117A97A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D90B0B70-74AB-46A1-B0D0-6574DC74C9C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F1D7DAB8-3DD6-460B-9605-F4F04C86303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EFA669A6-955B-4E6A-AE6C-84BA9F6D832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0051D203-CAB1-44DA-B2E1-AA04600B8B5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25ADD385-C542-4A26-A3B6-F22C32DD0D7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06A57097-3940-4643-8255-38212C8ABD1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FC4E73E1-FDDF-43B7-852E-A6A9374C48B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82F6245C-F619-4789-9C46-9753270759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52375244-61EF-491A-B636-2ED4C36E9F3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AE56610A-E461-4B90-859B-F151348E29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4F9263FB-B140-4A30-B7CC-9847467337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7373A5FC-5786-49F8-9496-95888B89B36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3864B5C5-4B53-44CC-BEEF-5469F7D74E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39B8C47E-37E8-4977-B6EA-B286FCDA29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4A5A136D-6C23-4951-9498-6100E5C09BC2}"/>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D8146B38-8336-4E2D-ACF6-9D2D34CFF82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76109CA5-C5AF-4105-9A43-F119137B8DE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6" name="【庁舎】&#10;有形固定資産減価償却率最大値テキスト">
          <a:extLst>
            <a:ext uri="{FF2B5EF4-FFF2-40B4-BE49-F238E27FC236}">
              <a16:creationId xmlns:a16="http://schemas.microsoft.com/office/drawing/2014/main" id="{01B0C582-E44E-478C-8E24-76C32B667F0A}"/>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7" name="直線コネクタ 566">
          <a:extLst>
            <a:ext uri="{FF2B5EF4-FFF2-40B4-BE49-F238E27FC236}">
              <a16:creationId xmlns:a16="http://schemas.microsoft.com/office/drawing/2014/main" id="{C4F7E045-1372-4D02-893C-BF536E1CB91A}"/>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68" name="【庁舎】&#10;有形固定資産減価償却率平均値テキスト">
          <a:extLst>
            <a:ext uri="{FF2B5EF4-FFF2-40B4-BE49-F238E27FC236}">
              <a16:creationId xmlns:a16="http://schemas.microsoft.com/office/drawing/2014/main" id="{BDC2705C-2135-46A8-BF03-E211E476FE7D}"/>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69" name="フローチャート: 判断 568">
          <a:extLst>
            <a:ext uri="{FF2B5EF4-FFF2-40B4-BE49-F238E27FC236}">
              <a16:creationId xmlns:a16="http://schemas.microsoft.com/office/drawing/2014/main" id="{E139104C-0D38-4074-B73F-D4BB9F9A702C}"/>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0" name="フローチャート: 判断 569">
          <a:extLst>
            <a:ext uri="{FF2B5EF4-FFF2-40B4-BE49-F238E27FC236}">
              <a16:creationId xmlns:a16="http://schemas.microsoft.com/office/drawing/2014/main" id="{F565E8DD-72A6-4851-BE93-DFC63EE2B615}"/>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1" name="フローチャート: 判断 570">
          <a:extLst>
            <a:ext uri="{FF2B5EF4-FFF2-40B4-BE49-F238E27FC236}">
              <a16:creationId xmlns:a16="http://schemas.microsoft.com/office/drawing/2014/main" id="{4A255E3E-8916-48F3-8898-57E362EF69A6}"/>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2" name="フローチャート: 判断 571">
          <a:extLst>
            <a:ext uri="{FF2B5EF4-FFF2-40B4-BE49-F238E27FC236}">
              <a16:creationId xmlns:a16="http://schemas.microsoft.com/office/drawing/2014/main" id="{094D4639-CF14-43B0-B20C-8E142141BD3E}"/>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3" name="フローチャート: 判断 572">
          <a:extLst>
            <a:ext uri="{FF2B5EF4-FFF2-40B4-BE49-F238E27FC236}">
              <a16:creationId xmlns:a16="http://schemas.microsoft.com/office/drawing/2014/main" id="{3CFC6FDF-33D1-4240-9915-868339516532}"/>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3F494673-4A9C-4E52-A6F7-F7AB7C6F02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93F07E5E-29C9-4A5F-B7CB-FD704D1641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D3D2F69F-AC9E-4AAE-ADEE-AF193F9C22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BBA05D72-39C2-443D-A0D4-11EDE75C80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2FD31A0-4B5E-4862-B4C2-AC1603CB8DE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579" name="楕円 578">
          <a:extLst>
            <a:ext uri="{FF2B5EF4-FFF2-40B4-BE49-F238E27FC236}">
              <a16:creationId xmlns:a16="http://schemas.microsoft.com/office/drawing/2014/main" id="{33F37961-CFFD-4E7C-89D6-FD53DDE69694}"/>
            </a:ext>
          </a:extLst>
        </xdr:cNvPr>
        <xdr:cNvSpPr/>
      </xdr:nvSpPr>
      <xdr:spPr>
        <a:xfrm>
          <a:off x="16268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44648</xdr:rowOff>
    </xdr:from>
    <xdr:ext cx="405111" cy="259045"/>
    <xdr:sp macro="" textlink="">
      <xdr:nvSpPr>
        <xdr:cNvPr id="580" name="【庁舎】&#10;有形固定資産減価償却率該当値テキスト">
          <a:extLst>
            <a:ext uri="{FF2B5EF4-FFF2-40B4-BE49-F238E27FC236}">
              <a16:creationId xmlns:a16="http://schemas.microsoft.com/office/drawing/2014/main" id="{2428BA43-4108-45DC-BEE5-7B76BA82B9C0}"/>
            </a:ext>
          </a:extLst>
        </xdr:cNvPr>
        <xdr:cNvSpPr txBox="1"/>
      </xdr:nvSpPr>
      <xdr:spPr>
        <a:xfrm>
          <a:off x="163576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581" name="楕円 580">
          <a:extLst>
            <a:ext uri="{FF2B5EF4-FFF2-40B4-BE49-F238E27FC236}">
              <a16:creationId xmlns:a16="http://schemas.microsoft.com/office/drawing/2014/main" id="{22988FC0-A692-4280-9A22-382019075879}"/>
            </a:ext>
          </a:extLst>
        </xdr:cNvPr>
        <xdr:cNvSpPr/>
      </xdr:nvSpPr>
      <xdr:spPr>
        <a:xfrm>
          <a:off x="1543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117021</xdr:rowOff>
    </xdr:from>
    <xdr:to>
      <xdr:col>85</xdr:col>
      <xdr:colOff>127000</xdr:colOff>
      <xdr:row>107</xdr:row>
      <xdr:rowOff>12519</xdr:rowOff>
    </xdr:to>
    <xdr:cxnSp macro="">
      <xdr:nvCxnSpPr>
        <xdr:cNvPr id="582" name="直線コネクタ 581">
          <a:extLst>
            <a:ext uri="{FF2B5EF4-FFF2-40B4-BE49-F238E27FC236}">
              <a16:creationId xmlns:a16="http://schemas.microsoft.com/office/drawing/2014/main" id="{FF994949-A942-48B3-9CE5-12386A7713A4}"/>
            </a:ext>
          </a:extLst>
        </xdr:cNvPr>
        <xdr:cNvCxnSpPr/>
      </xdr:nvCxnSpPr>
      <xdr:spPr>
        <a:xfrm flipV="1">
          <a:off x="15481300" y="17947821"/>
          <a:ext cx="838200" cy="4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583" name="楕円 582">
          <a:extLst>
            <a:ext uri="{FF2B5EF4-FFF2-40B4-BE49-F238E27FC236}">
              <a16:creationId xmlns:a16="http://schemas.microsoft.com/office/drawing/2014/main" id="{B217840D-27B3-4202-8690-3162C4C373A0}"/>
            </a:ext>
          </a:extLst>
        </xdr:cNvPr>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12519</xdr:rowOff>
    </xdr:to>
    <xdr:cxnSp macro="">
      <xdr:nvCxnSpPr>
        <xdr:cNvPr id="584" name="直線コネクタ 583">
          <a:extLst>
            <a:ext uri="{FF2B5EF4-FFF2-40B4-BE49-F238E27FC236}">
              <a16:creationId xmlns:a16="http://schemas.microsoft.com/office/drawing/2014/main" id="{1F546A3A-2F90-4F6F-8C59-C0523B073593}"/>
            </a:ext>
          </a:extLst>
        </xdr:cNvPr>
        <xdr:cNvCxnSpPr/>
      </xdr:nvCxnSpPr>
      <xdr:spPr>
        <a:xfrm>
          <a:off x="14592300" y="183315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585" name="楕円 584">
          <a:extLst>
            <a:ext uri="{FF2B5EF4-FFF2-40B4-BE49-F238E27FC236}">
              <a16:creationId xmlns:a16="http://schemas.microsoft.com/office/drawing/2014/main" id="{1F421876-DAEF-4EAD-98E2-B2259EF1D4EB}"/>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157843</xdr:rowOff>
    </xdr:to>
    <xdr:cxnSp macro="">
      <xdr:nvCxnSpPr>
        <xdr:cNvPr id="586" name="直線コネクタ 585">
          <a:extLst>
            <a:ext uri="{FF2B5EF4-FFF2-40B4-BE49-F238E27FC236}">
              <a16:creationId xmlns:a16="http://schemas.microsoft.com/office/drawing/2014/main" id="{AB3BFD3B-74CB-498A-8F0E-C221014AEFBA}"/>
            </a:ext>
          </a:extLst>
        </xdr:cNvPr>
        <xdr:cNvCxnSpPr/>
      </xdr:nvCxnSpPr>
      <xdr:spPr>
        <a:xfrm>
          <a:off x="13703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44994</xdr:rowOff>
    </xdr:from>
    <xdr:to>
      <xdr:col>67</xdr:col>
      <xdr:colOff>101600</xdr:colOff>
      <xdr:row>106</xdr:row>
      <xdr:rowOff>146594</xdr:rowOff>
    </xdr:to>
    <xdr:sp macro="" textlink="">
      <xdr:nvSpPr>
        <xdr:cNvPr id="587" name="楕円 586">
          <a:extLst>
            <a:ext uri="{FF2B5EF4-FFF2-40B4-BE49-F238E27FC236}">
              <a16:creationId xmlns:a16="http://schemas.microsoft.com/office/drawing/2014/main" id="{8871328C-EF29-4F2E-92EC-B592A65E6A8D}"/>
            </a:ext>
          </a:extLst>
        </xdr:cNvPr>
        <xdr:cNvSpPr/>
      </xdr:nvSpPr>
      <xdr:spPr>
        <a:xfrm>
          <a:off x="1276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125186</xdr:rowOff>
    </xdr:to>
    <xdr:cxnSp macro="">
      <xdr:nvCxnSpPr>
        <xdr:cNvPr id="588" name="直線コネクタ 587">
          <a:extLst>
            <a:ext uri="{FF2B5EF4-FFF2-40B4-BE49-F238E27FC236}">
              <a16:creationId xmlns:a16="http://schemas.microsoft.com/office/drawing/2014/main" id="{F928C5BB-DFA0-4157-90A1-F5C245C952B4}"/>
            </a:ext>
          </a:extLst>
        </xdr:cNvPr>
        <xdr:cNvCxnSpPr/>
      </xdr:nvCxnSpPr>
      <xdr:spPr>
        <a:xfrm>
          <a:off x="12814300" y="182694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89" name="n_1aveValue【庁舎】&#10;有形固定資産減価償却率">
          <a:extLst>
            <a:ext uri="{FF2B5EF4-FFF2-40B4-BE49-F238E27FC236}">
              <a16:creationId xmlns:a16="http://schemas.microsoft.com/office/drawing/2014/main" id="{9A3D70A0-30C1-4BE9-A957-A6E2B924D2E5}"/>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90" name="n_2aveValue【庁舎】&#10;有形固定資産減価償却率">
          <a:extLst>
            <a:ext uri="{FF2B5EF4-FFF2-40B4-BE49-F238E27FC236}">
              <a16:creationId xmlns:a16="http://schemas.microsoft.com/office/drawing/2014/main" id="{09478712-244F-4084-B79A-C43D39A19772}"/>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91" name="n_3aveValue【庁舎】&#10;有形固定資産減価償却率">
          <a:extLst>
            <a:ext uri="{FF2B5EF4-FFF2-40B4-BE49-F238E27FC236}">
              <a16:creationId xmlns:a16="http://schemas.microsoft.com/office/drawing/2014/main" id="{522C25D6-5486-4578-A043-EEDBE99016D2}"/>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92" name="n_4aveValue【庁舎】&#10;有形固定資産減価償却率">
          <a:extLst>
            <a:ext uri="{FF2B5EF4-FFF2-40B4-BE49-F238E27FC236}">
              <a16:creationId xmlns:a16="http://schemas.microsoft.com/office/drawing/2014/main" id="{7A205697-69ED-4648-BCD9-9B0FB1515AFD}"/>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593" name="n_1mainValue【庁舎】&#10;有形固定資産減価償却率">
          <a:extLst>
            <a:ext uri="{FF2B5EF4-FFF2-40B4-BE49-F238E27FC236}">
              <a16:creationId xmlns:a16="http://schemas.microsoft.com/office/drawing/2014/main" id="{40BB43CB-2595-4070-B548-E6F32701F831}"/>
            </a:ext>
          </a:extLst>
        </xdr:cNvPr>
        <xdr:cNvSpPr txBox="1"/>
      </xdr:nvSpPr>
      <xdr:spPr>
        <a:xfrm>
          <a:off x="15266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594" name="n_2mainValue【庁舎】&#10;有形固定資産減価償却率">
          <a:extLst>
            <a:ext uri="{FF2B5EF4-FFF2-40B4-BE49-F238E27FC236}">
              <a16:creationId xmlns:a16="http://schemas.microsoft.com/office/drawing/2014/main" id="{1294CDAF-1336-4C80-96EA-353A960DC77D}"/>
            </a:ext>
          </a:extLst>
        </xdr:cNvPr>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595" name="n_3mainValue【庁舎】&#10;有形固定資産減価償却率">
          <a:extLst>
            <a:ext uri="{FF2B5EF4-FFF2-40B4-BE49-F238E27FC236}">
              <a16:creationId xmlns:a16="http://schemas.microsoft.com/office/drawing/2014/main" id="{09E56F06-F147-4C1D-AA38-BC76EAAF995C}"/>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596" name="n_4mainValue【庁舎】&#10;有形固定資産減価償却率">
          <a:extLst>
            <a:ext uri="{FF2B5EF4-FFF2-40B4-BE49-F238E27FC236}">
              <a16:creationId xmlns:a16="http://schemas.microsoft.com/office/drawing/2014/main" id="{C5226D9E-3DD8-4E31-B85B-4C78A9826D36}"/>
            </a:ext>
          </a:extLst>
        </xdr:cNvPr>
        <xdr:cNvSpPr txBox="1"/>
      </xdr:nvSpPr>
      <xdr:spPr>
        <a:xfrm>
          <a:off x="12611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BCF7C79A-A3CD-4E36-905F-A3DF58B8D1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716E3885-22A1-483B-BF07-148C3E530D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1130E682-7FFC-475E-962B-65042C502C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3404F2E5-B05A-44D6-AED0-A2F29BB906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45E4AEBD-5321-4192-8C18-F843171B02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4F1D380D-4B92-4EB4-9C31-4BE552B321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60DAD5E0-E719-4F77-B29D-61263AF61D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CB56051B-89D0-48FB-8F34-845C6A93F3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9F65BCDB-3050-466E-BE16-A6F766CAD5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DCF174A7-BA70-42EF-B319-6DA51A50AD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a:extLst>
            <a:ext uri="{FF2B5EF4-FFF2-40B4-BE49-F238E27FC236}">
              <a16:creationId xmlns:a16="http://schemas.microsoft.com/office/drawing/2014/main" id="{1FBCF6CD-32BA-4773-B0BB-FAEC665685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a:extLst>
            <a:ext uri="{FF2B5EF4-FFF2-40B4-BE49-F238E27FC236}">
              <a16:creationId xmlns:a16="http://schemas.microsoft.com/office/drawing/2014/main" id="{FD7A0ADA-A4BF-4F33-B8E1-08E92F89A89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a:extLst>
            <a:ext uri="{FF2B5EF4-FFF2-40B4-BE49-F238E27FC236}">
              <a16:creationId xmlns:a16="http://schemas.microsoft.com/office/drawing/2014/main" id="{F8386D55-6CB7-4A77-8358-F24D3183877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a:extLst>
            <a:ext uri="{FF2B5EF4-FFF2-40B4-BE49-F238E27FC236}">
              <a16:creationId xmlns:a16="http://schemas.microsoft.com/office/drawing/2014/main" id="{B7D08463-F159-49CB-B928-015A792C20A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a:extLst>
            <a:ext uri="{FF2B5EF4-FFF2-40B4-BE49-F238E27FC236}">
              <a16:creationId xmlns:a16="http://schemas.microsoft.com/office/drawing/2014/main" id="{A5B96307-A828-4370-BF62-C1BB8484B52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a:extLst>
            <a:ext uri="{FF2B5EF4-FFF2-40B4-BE49-F238E27FC236}">
              <a16:creationId xmlns:a16="http://schemas.microsoft.com/office/drawing/2014/main" id="{E344E379-E3C7-4881-A77A-4926AD65E75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a:extLst>
            <a:ext uri="{FF2B5EF4-FFF2-40B4-BE49-F238E27FC236}">
              <a16:creationId xmlns:a16="http://schemas.microsoft.com/office/drawing/2014/main" id="{5D37E427-7AD9-4FD0-BD41-9D06B5B2D96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a:extLst>
            <a:ext uri="{FF2B5EF4-FFF2-40B4-BE49-F238E27FC236}">
              <a16:creationId xmlns:a16="http://schemas.microsoft.com/office/drawing/2014/main" id="{0EFE63F1-761B-40CC-A898-6F923CBC6EC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4A60A622-962E-4DDC-90BA-6EB1897CFB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A6373890-11EA-4FE3-B154-BD7ACBE55A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id="{6D4F52F5-968F-4E5B-87CA-83D5839472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8" name="直線コネクタ 617">
          <a:extLst>
            <a:ext uri="{FF2B5EF4-FFF2-40B4-BE49-F238E27FC236}">
              <a16:creationId xmlns:a16="http://schemas.microsoft.com/office/drawing/2014/main" id="{D80C7A68-CEC2-41C0-AA55-A7A8A9E1E9DE}"/>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9" name="【庁舎】&#10;一人当たり面積最小値テキスト">
          <a:extLst>
            <a:ext uri="{FF2B5EF4-FFF2-40B4-BE49-F238E27FC236}">
              <a16:creationId xmlns:a16="http://schemas.microsoft.com/office/drawing/2014/main" id="{C170EE4B-B0C4-41C1-AF74-E1AD68417D18}"/>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20" name="直線コネクタ 619">
          <a:extLst>
            <a:ext uri="{FF2B5EF4-FFF2-40B4-BE49-F238E27FC236}">
              <a16:creationId xmlns:a16="http://schemas.microsoft.com/office/drawing/2014/main" id="{49223BFE-B912-4EAB-A88E-4F3A5E778893}"/>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1" name="【庁舎】&#10;一人当たり面積最大値テキスト">
          <a:extLst>
            <a:ext uri="{FF2B5EF4-FFF2-40B4-BE49-F238E27FC236}">
              <a16:creationId xmlns:a16="http://schemas.microsoft.com/office/drawing/2014/main" id="{C35B392E-E652-4C65-B52D-3B7C0AB04B3C}"/>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2" name="直線コネクタ 621">
          <a:extLst>
            <a:ext uri="{FF2B5EF4-FFF2-40B4-BE49-F238E27FC236}">
              <a16:creationId xmlns:a16="http://schemas.microsoft.com/office/drawing/2014/main" id="{AB8FF1EA-5E2E-49CE-B691-DA6958ACFCBA}"/>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3" name="【庁舎】&#10;一人当たり面積平均値テキスト">
          <a:extLst>
            <a:ext uri="{FF2B5EF4-FFF2-40B4-BE49-F238E27FC236}">
              <a16:creationId xmlns:a16="http://schemas.microsoft.com/office/drawing/2014/main" id="{E7A31073-7ABC-44C6-94D0-3CA5D4C8DC1A}"/>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4" name="フローチャート: 判断 623">
          <a:extLst>
            <a:ext uri="{FF2B5EF4-FFF2-40B4-BE49-F238E27FC236}">
              <a16:creationId xmlns:a16="http://schemas.microsoft.com/office/drawing/2014/main" id="{75FB279F-7875-4DCF-BC4B-BF2557532372}"/>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5" name="フローチャート: 判断 624">
          <a:extLst>
            <a:ext uri="{FF2B5EF4-FFF2-40B4-BE49-F238E27FC236}">
              <a16:creationId xmlns:a16="http://schemas.microsoft.com/office/drawing/2014/main" id="{B89F28DA-83CE-47EE-8935-5F3F0D4E42BC}"/>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6" name="フローチャート: 判断 625">
          <a:extLst>
            <a:ext uri="{FF2B5EF4-FFF2-40B4-BE49-F238E27FC236}">
              <a16:creationId xmlns:a16="http://schemas.microsoft.com/office/drawing/2014/main" id="{FCD34926-EC36-4728-BFEB-37D26CB962A9}"/>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7" name="フローチャート: 判断 626">
          <a:extLst>
            <a:ext uri="{FF2B5EF4-FFF2-40B4-BE49-F238E27FC236}">
              <a16:creationId xmlns:a16="http://schemas.microsoft.com/office/drawing/2014/main" id="{2AB3BB40-C75F-42E7-A61E-A17557412754}"/>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8" name="フローチャート: 判断 627">
          <a:extLst>
            <a:ext uri="{FF2B5EF4-FFF2-40B4-BE49-F238E27FC236}">
              <a16:creationId xmlns:a16="http://schemas.microsoft.com/office/drawing/2014/main" id="{4AAE2103-B964-4CD9-B930-A7F0E89F3D0D}"/>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77A10861-535E-4286-A1AE-F2557A7DE6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5F3A9E65-0F15-4DFE-A709-600B686B1B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9E471CE8-0C5F-42D3-8A23-B524B0AEFF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E2BF59D-20B4-4A31-A698-9A4DE202B6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A6870AAA-AF60-4799-A4C9-1F5E2B49C5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62891</xdr:rowOff>
    </xdr:from>
    <xdr:to>
      <xdr:col>116</xdr:col>
      <xdr:colOff>114300</xdr:colOff>
      <xdr:row>106</xdr:row>
      <xdr:rowOff>164491</xdr:rowOff>
    </xdr:to>
    <xdr:sp macro="" textlink="">
      <xdr:nvSpPr>
        <xdr:cNvPr id="634" name="楕円 633">
          <a:extLst>
            <a:ext uri="{FF2B5EF4-FFF2-40B4-BE49-F238E27FC236}">
              <a16:creationId xmlns:a16="http://schemas.microsoft.com/office/drawing/2014/main" id="{C48825C1-C2E2-4DF8-A94D-F630D7B03458}"/>
            </a:ext>
          </a:extLst>
        </xdr:cNvPr>
        <xdr:cNvSpPr/>
      </xdr:nvSpPr>
      <xdr:spPr>
        <a:xfrm>
          <a:off x="22110700" y="18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41318</xdr:rowOff>
    </xdr:from>
    <xdr:ext cx="469744" cy="259045"/>
    <xdr:sp macro="" textlink="">
      <xdr:nvSpPr>
        <xdr:cNvPr id="635" name="【庁舎】&#10;一人当たり面積該当値テキスト">
          <a:extLst>
            <a:ext uri="{FF2B5EF4-FFF2-40B4-BE49-F238E27FC236}">
              <a16:creationId xmlns:a16="http://schemas.microsoft.com/office/drawing/2014/main" id="{F099EEF3-B0AA-4E82-B88F-15B2131BA64A}"/>
            </a:ext>
          </a:extLst>
        </xdr:cNvPr>
        <xdr:cNvSpPr txBox="1"/>
      </xdr:nvSpPr>
      <xdr:spPr>
        <a:xfrm>
          <a:off x="22199600" y="18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68835</xdr:rowOff>
    </xdr:from>
    <xdr:to>
      <xdr:col>112</xdr:col>
      <xdr:colOff>38100</xdr:colOff>
      <xdr:row>106</xdr:row>
      <xdr:rowOff>170435</xdr:rowOff>
    </xdr:to>
    <xdr:sp macro="" textlink="">
      <xdr:nvSpPr>
        <xdr:cNvPr id="636" name="楕円 635">
          <a:extLst>
            <a:ext uri="{FF2B5EF4-FFF2-40B4-BE49-F238E27FC236}">
              <a16:creationId xmlns:a16="http://schemas.microsoft.com/office/drawing/2014/main" id="{FFADAF3F-912D-46D7-A6EF-2861A708BD17}"/>
            </a:ext>
          </a:extLst>
        </xdr:cNvPr>
        <xdr:cNvSpPr/>
      </xdr:nvSpPr>
      <xdr:spPr>
        <a:xfrm>
          <a:off x="21272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113691</xdr:rowOff>
    </xdr:from>
    <xdr:to>
      <xdr:col>116</xdr:col>
      <xdr:colOff>63500</xdr:colOff>
      <xdr:row>106</xdr:row>
      <xdr:rowOff>119635</xdr:rowOff>
    </xdr:to>
    <xdr:cxnSp macro="">
      <xdr:nvCxnSpPr>
        <xdr:cNvPr id="637" name="直線コネクタ 636">
          <a:extLst>
            <a:ext uri="{FF2B5EF4-FFF2-40B4-BE49-F238E27FC236}">
              <a16:creationId xmlns:a16="http://schemas.microsoft.com/office/drawing/2014/main" id="{8C89027A-BDD6-4881-AEC1-30393A67A924}"/>
            </a:ext>
          </a:extLst>
        </xdr:cNvPr>
        <xdr:cNvCxnSpPr/>
      </xdr:nvCxnSpPr>
      <xdr:spPr>
        <a:xfrm flipV="1">
          <a:off x="21323300" y="18287391"/>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77521</xdr:rowOff>
    </xdr:from>
    <xdr:to>
      <xdr:col>107</xdr:col>
      <xdr:colOff>101600</xdr:colOff>
      <xdr:row>107</xdr:row>
      <xdr:rowOff>7671</xdr:rowOff>
    </xdr:to>
    <xdr:sp macro="" textlink="">
      <xdr:nvSpPr>
        <xdr:cNvPr id="638" name="楕円 637">
          <a:extLst>
            <a:ext uri="{FF2B5EF4-FFF2-40B4-BE49-F238E27FC236}">
              <a16:creationId xmlns:a16="http://schemas.microsoft.com/office/drawing/2014/main" id="{809618BD-7E6C-4DBB-8794-4563352E6302}"/>
            </a:ext>
          </a:extLst>
        </xdr:cNvPr>
        <xdr:cNvSpPr/>
      </xdr:nvSpPr>
      <xdr:spPr>
        <a:xfrm>
          <a:off x="20383500" y="182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119635</xdr:rowOff>
    </xdr:from>
    <xdr:to>
      <xdr:col>111</xdr:col>
      <xdr:colOff>177800</xdr:colOff>
      <xdr:row>106</xdr:row>
      <xdr:rowOff>128321</xdr:rowOff>
    </xdr:to>
    <xdr:cxnSp macro="">
      <xdr:nvCxnSpPr>
        <xdr:cNvPr id="639" name="直線コネクタ 638">
          <a:extLst>
            <a:ext uri="{FF2B5EF4-FFF2-40B4-BE49-F238E27FC236}">
              <a16:creationId xmlns:a16="http://schemas.microsoft.com/office/drawing/2014/main" id="{E6F4B7F2-92F9-47A6-B5EB-11856C49E6E1}"/>
            </a:ext>
          </a:extLst>
        </xdr:cNvPr>
        <xdr:cNvCxnSpPr/>
      </xdr:nvCxnSpPr>
      <xdr:spPr>
        <a:xfrm flipV="1">
          <a:off x="20434300" y="1829333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83007</xdr:rowOff>
    </xdr:from>
    <xdr:to>
      <xdr:col>102</xdr:col>
      <xdr:colOff>165100</xdr:colOff>
      <xdr:row>107</xdr:row>
      <xdr:rowOff>13157</xdr:rowOff>
    </xdr:to>
    <xdr:sp macro="" textlink="">
      <xdr:nvSpPr>
        <xdr:cNvPr id="640" name="楕円 639">
          <a:extLst>
            <a:ext uri="{FF2B5EF4-FFF2-40B4-BE49-F238E27FC236}">
              <a16:creationId xmlns:a16="http://schemas.microsoft.com/office/drawing/2014/main" id="{A7B652F8-74AF-4137-B3B7-6D08AAC4B30E}"/>
            </a:ext>
          </a:extLst>
        </xdr:cNvPr>
        <xdr:cNvSpPr/>
      </xdr:nvSpPr>
      <xdr:spPr>
        <a:xfrm>
          <a:off x="19494500" y="182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128321</xdr:rowOff>
    </xdr:from>
    <xdr:to>
      <xdr:col>107</xdr:col>
      <xdr:colOff>50800</xdr:colOff>
      <xdr:row>106</xdr:row>
      <xdr:rowOff>133807</xdr:rowOff>
    </xdr:to>
    <xdr:cxnSp macro="">
      <xdr:nvCxnSpPr>
        <xdr:cNvPr id="641" name="直線コネクタ 640">
          <a:extLst>
            <a:ext uri="{FF2B5EF4-FFF2-40B4-BE49-F238E27FC236}">
              <a16:creationId xmlns:a16="http://schemas.microsoft.com/office/drawing/2014/main" id="{4DC21D08-348D-47AF-998E-6C678CD0BB0E}"/>
            </a:ext>
          </a:extLst>
        </xdr:cNvPr>
        <xdr:cNvCxnSpPr/>
      </xdr:nvCxnSpPr>
      <xdr:spPr>
        <a:xfrm flipV="1">
          <a:off x="19545300" y="1830202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88951</xdr:rowOff>
    </xdr:from>
    <xdr:to>
      <xdr:col>98</xdr:col>
      <xdr:colOff>38100</xdr:colOff>
      <xdr:row>107</xdr:row>
      <xdr:rowOff>19101</xdr:rowOff>
    </xdr:to>
    <xdr:sp macro="" textlink="">
      <xdr:nvSpPr>
        <xdr:cNvPr id="642" name="楕円 641">
          <a:extLst>
            <a:ext uri="{FF2B5EF4-FFF2-40B4-BE49-F238E27FC236}">
              <a16:creationId xmlns:a16="http://schemas.microsoft.com/office/drawing/2014/main" id="{589E3FDC-FDC3-4776-84D0-07FFC93194AA}"/>
            </a:ext>
          </a:extLst>
        </xdr:cNvPr>
        <xdr:cNvSpPr/>
      </xdr:nvSpPr>
      <xdr:spPr>
        <a:xfrm>
          <a:off x="18605500" y="182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133807</xdr:rowOff>
    </xdr:from>
    <xdr:to>
      <xdr:col>102</xdr:col>
      <xdr:colOff>114300</xdr:colOff>
      <xdr:row>106</xdr:row>
      <xdr:rowOff>139751</xdr:rowOff>
    </xdr:to>
    <xdr:cxnSp macro="">
      <xdr:nvCxnSpPr>
        <xdr:cNvPr id="643" name="直線コネクタ 642">
          <a:extLst>
            <a:ext uri="{FF2B5EF4-FFF2-40B4-BE49-F238E27FC236}">
              <a16:creationId xmlns:a16="http://schemas.microsoft.com/office/drawing/2014/main" id="{3B13EE5E-4BE1-4B25-99BE-EC1375E510E3}"/>
            </a:ext>
          </a:extLst>
        </xdr:cNvPr>
        <xdr:cNvCxnSpPr/>
      </xdr:nvCxnSpPr>
      <xdr:spPr>
        <a:xfrm flipV="1">
          <a:off x="18656300" y="1830750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4" name="n_1aveValue【庁舎】&#10;一人当たり面積">
          <a:extLst>
            <a:ext uri="{FF2B5EF4-FFF2-40B4-BE49-F238E27FC236}">
              <a16:creationId xmlns:a16="http://schemas.microsoft.com/office/drawing/2014/main" id="{C32271EE-FE52-4762-911A-48202B1104D9}"/>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45" name="n_2aveValue【庁舎】&#10;一人当たり面積">
          <a:extLst>
            <a:ext uri="{FF2B5EF4-FFF2-40B4-BE49-F238E27FC236}">
              <a16:creationId xmlns:a16="http://schemas.microsoft.com/office/drawing/2014/main" id="{CDAFA89B-3C2E-4875-8D8D-15637F2E2FDE}"/>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6" name="n_3aveValue【庁舎】&#10;一人当たり面積">
          <a:extLst>
            <a:ext uri="{FF2B5EF4-FFF2-40B4-BE49-F238E27FC236}">
              <a16:creationId xmlns:a16="http://schemas.microsoft.com/office/drawing/2014/main" id="{6334466E-929D-47A5-BD12-675CB638A98A}"/>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7" name="n_4aveValue【庁舎】&#10;一人当たり面積">
          <a:extLst>
            <a:ext uri="{FF2B5EF4-FFF2-40B4-BE49-F238E27FC236}">
              <a16:creationId xmlns:a16="http://schemas.microsoft.com/office/drawing/2014/main" id="{C50CBF1E-0E38-40D1-9841-39D52B4CEC34}"/>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161562</xdr:rowOff>
    </xdr:from>
    <xdr:ext cx="469744" cy="259045"/>
    <xdr:sp macro="" textlink="">
      <xdr:nvSpPr>
        <xdr:cNvPr id="648" name="n_1mainValue【庁舎】&#10;一人当たり面積">
          <a:extLst>
            <a:ext uri="{FF2B5EF4-FFF2-40B4-BE49-F238E27FC236}">
              <a16:creationId xmlns:a16="http://schemas.microsoft.com/office/drawing/2014/main" id="{ACC9898B-8763-4C54-8DEF-9068C1B0FC26}"/>
            </a:ext>
          </a:extLst>
        </xdr:cNvPr>
        <xdr:cNvSpPr txBox="1"/>
      </xdr:nvSpPr>
      <xdr:spPr>
        <a:xfrm>
          <a:off x="210757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170248</xdr:rowOff>
    </xdr:from>
    <xdr:ext cx="469744" cy="259045"/>
    <xdr:sp macro="" textlink="">
      <xdr:nvSpPr>
        <xdr:cNvPr id="649" name="n_2mainValue【庁舎】&#10;一人当たり面積">
          <a:extLst>
            <a:ext uri="{FF2B5EF4-FFF2-40B4-BE49-F238E27FC236}">
              <a16:creationId xmlns:a16="http://schemas.microsoft.com/office/drawing/2014/main" id="{60F22039-6CF6-458D-98D4-3FFB5489A32C}"/>
            </a:ext>
          </a:extLst>
        </xdr:cNvPr>
        <xdr:cNvSpPr txBox="1"/>
      </xdr:nvSpPr>
      <xdr:spPr>
        <a:xfrm>
          <a:off x="20199427" y="183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4284</xdr:rowOff>
    </xdr:from>
    <xdr:ext cx="469744" cy="259045"/>
    <xdr:sp macro="" textlink="">
      <xdr:nvSpPr>
        <xdr:cNvPr id="650" name="n_3mainValue【庁舎】&#10;一人当たり面積">
          <a:extLst>
            <a:ext uri="{FF2B5EF4-FFF2-40B4-BE49-F238E27FC236}">
              <a16:creationId xmlns:a16="http://schemas.microsoft.com/office/drawing/2014/main" id="{DCE1E1F2-7D9F-4FD1-9663-ABC795560C23}"/>
            </a:ext>
          </a:extLst>
        </xdr:cNvPr>
        <xdr:cNvSpPr txBox="1"/>
      </xdr:nvSpPr>
      <xdr:spPr>
        <a:xfrm>
          <a:off x="19310427" y="183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10228</xdr:rowOff>
    </xdr:from>
    <xdr:ext cx="469744" cy="259045"/>
    <xdr:sp macro="" textlink="">
      <xdr:nvSpPr>
        <xdr:cNvPr id="651" name="n_4mainValue【庁舎】&#10;一人当たり面積">
          <a:extLst>
            <a:ext uri="{FF2B5EF4-FFF2-40B4-BE49-F238E27FC236}">
              <a16:creationId xmlns:a16="http://schemas.microsoft.com/office/drawing/2014/main" id="{D6159185-E6FA-42A3-9AB5-B9C958BCBD0E}"/>
            </a:ext>
          </a:extLst>
        </xdr:cNvPr>
        <xdr:cNvSpPr txBox="1"/>
      </xdr:nvSpPr>
      <xdr:spPr>
        <a:xfrm>
          <a:off x="18421427" y="18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DBA7C4E3-5FB9-4A39-BFCB-B8D652485A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02AC8831-59C0-46BA-8938-88C6A8A873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867E3CEB-6B70-4C76-956C-E6B0ABF1E3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　　町内唯一の図書館は長寿命化の改修を行っていますが、建築から５６年経過しているため減価償却率が大きくなっています。今後も引き続き施設の長寿命化を図っていきます。</a:t>
          </a:r>
        </a:p>
        <a:p>
          <a:r>
            <a:rPr kumimoji="1" lang="ja-JP" altLang="en-US" sz="1300">
              <a:latin typeface="ＭＳ Ｐゴシック" panose="020B0600070205080204" pitchFamily="50" charset="-128"/>
              <a:ea typeface="ＭＳ Ｐゴシック" panose="020B0600070205080204" pitchFamily="50" charset="-128"/>
            </a:rPr>
            <a:t>福祉施設　　養護老人ホーム及び特別養護老人ホームを所有しているため、一人当たり面積は類似団体より大きくなっています。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　　令和４年度に照明</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化工事を行ったことで、有形固定資産減価償却率が前年度と比較して少なくなっています。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1"/>
      <c r="DK1" s="171"/>
      <c r="DL1" s="171"/>
      <c r="DM1" s="171"/>
      <c r="DN1" s="171"/>
      <c r="DO1" s="171"/>
    </row>
    <row r="2" spans="1:119" ht="24.75" thickBot="1" x14ac:dyDescent="0.2">
      <c r="B2" s="172" t="s">
        <v>82</v>
      </c>
      <c r="C2" s="172"/>
      <c r="D2" s="173"/>
    </row>
    <row r="3" spans="1:119" ht="18.75" customHeight="1" thickBot="1" x14ac:dyDescent="0.2">
      <c r="A3" s="171"/>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1"/>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7901350</v>
      </c>
      <c r="BO4" s="384"/>
      <c r="BP4" s="384"/>
      <c r="BQ4" s="384"/>
      <c r="BR4" s="384"/>
      <c r="BS4" s="384"/>
      <c r="BT4" s="384"/>
      <c r="BU4" s="385"/>
      <c r="BV4" s="383">
        <v>8046380</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4</v>
      </c>
      <c r="CU4" s="390"/>
      <c r="CV4" s="390"/>
      <c r="CW4" s="390"/>
      <c r="CX4" s="390"/>
      <c r="CY4" s="390"/>
      <c r="CZ4" s="390"/>
      <c r="DA4" s="391"/>
      <c r="DB4" s="389">
        <v>4.7</v>
      </c>
      <c r="DC4" s="390"/>
      <c r="DD4" s="390"/>
      <c r="DE4" s="390"/>
      <c r="DF4" s="390"/>
      <c r="DG4" s="390"/>
      <c r="DH4" s="390"/>
      <c r="DI4" s="391"/>
    </row>
    <row r="5" spans="1:119" ht="18.75" customHeight="1" x14ac:dyDescent="0.15">
      <c r="A5" s="171"/>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7707403</v>
      </c>
      <c r="BO5" s="421"/>
      <c r="BP5" s="421"/>
      <c r="BQ5" s="421"/>
      <c r="BR5" s="421"/>
      <c r="BS5" s="421"/>
      <c r="BT5" s="421"/>
      <c r="BU5" s="422"/>
      <c r="BV5" s="420">
        <v>7818817</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87.7</v>
      </c>
      <c r="CU5" s="418"/>
      <c r="CV5" s="418"/>
      <c r="CW5" s="418"/>
      <c r="CX5" s="418"/>
      <c r="CY5" s="418"/>
      <c r="CZ5" s="418"/>
      <c r="DA5" s="419"/>
      <c r="DB5" s="417">
        <v>82.4</v>
      </c>
      <c r="DC5" s="418"/>
      <c r="DD5" s="418"/>
      <c r="DE5" s="418"/>
      <c r="DF5" s="418"/>
      <c r="DG5" s="418"/>
      <c r="DH5" s="418"/>
      <c r="DI5" s="419"/>
    </row>
    <row r="6" spans="1:119" ht="18.75" customHeight="1" x14ac:dyDescent="0.15">
      <c r="A6" s="171"/>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193947</v>
      </c>
      <c r="BO6" s="421"/>
      <c r="BP6" s="421"/>
      <c r="BQ6" s="421"/>
      <c r="BR6" s="421"/>
      <c r="BS6" s="421"/>
      <c r="BT6" s="421"/>
      <c r="BU6" s="422"/>
      <c r="BV6" s="420">
        <v>227563</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88.5</v>
      </c>
      <c r="CU6" s="458"/>
      <c r="CV6" s="458"/>
      <c r="CW6" s="458"/>
      <c r="CX6" s="458"/>
      <c r="CY6" s="458"/>
      <c r="CZ6" s="458"/>
      <c r="DA6" s="459"/>
      <c r="DB6" s="457">
        <v>85.3</v>
      </c>
      <c r="DC6" s="458"/>
      <c r="DD6" s="458"/>
      <c r="DE6" s="458"/>
      <c r="DF6" s="458"/>
      <c r="DG6" s="458"/>
      <c r="DH6" s="458"/>
      <c r="DI6" s="459"/>
    </row>
    <row r="7" spans="1:119" ht="18.75" customHeight="1" x14ac:dyDescent="0.15">
      <c r="A7" s="171"/>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3806</v>
      </c>
      <c r="BO7" s="421"/>
      <c r="BP7" s="421"/>
      <c r="BQ7" s="421"/>
      <c r="BR7" s="421"/>
      <c r="BS7" s="421"/>
      <c r="BT7" s="421"/>
      <c r="BU7" s="422"/>
      <c r="BV7" s="420">
        <v>909</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4781090</v>
      </c>
      <c r="CU7" s="421"/>
      <c r="CV7" s="421"/>
      <c r="CW7" s="421"/>
      <c r="CX7" s="421"/>
      <c r="CY7" s="421"/>
      <c r="CZ7" s="421"/>
      <c r="DA7" s="422"/>
      <c r="DB7" s="420">
        <v>4829168</v>
      </c>
      <c r="DC7" s="421"/>
      <c r="DD7" s="421"/>
      <c r="DE7" s="421"/>
      <c r="DF7" s="421"/>
      <c r="DG7" s="421"/>
      <c r="DH7" s="421"/>
      <c r="DI7" s="422"/>
    </row>
    <row r="8" spans="1:119" ht="18.75" customHeight="1" thickBot="1" x14ac:dyDescent="0.2">
      <c r="A8" s="171"/>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95</v>
      </c>
      <c r="AV8" s="453"/>
      <c r="AW8" s="453"/>
      <c r="AX8" s="453"/>
      <c r="AY8" s="454" t="s">
        <v>110</v>
      </c>
      <c r="AZ8" s="455"/>
      <c r="BA8" s="455"/>
      <c r="BB8" s="455"/>
      <c r="BC8" s="455"/>
      <c r="BD8" s="455"/>
      <c r="BE8" s="455"/>
      <c r="BF8" s="455"/>
      <c r="BG8" s="455"/>
      <c r="BH8" s="455"/>
      <c r="BI8" s="455"/>
      <c r="BJ8" s="455"/>
      <c r="BK8" s="455"/>
      <c r="BL8" s="455"/>
      <c r="BM8" s="456"/>
      <c r="BN8" s="420">
        <v>190141</v>
      </c>
      <c r="BO8" s="421"/>
      <c r="BP8" s="421"/>
      <c r="BQ8" s="421"/>
      <c r="BR8" s="421"/>
      <c r="BS8" s="421"/>
      <c r="BT8" s="421"/>
      <c r="BU8" s="422"/>
      <c r="BV8" s="420">
        <v>226654</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0.23</v>
      </c>
      <c r="CU8" s="461"/>
      <c r="CV8" s="461"/>
      <c r="CW8" s="461"/>
      <c r="CX8" s="461"/>
      <c r="CY8" s="461"/>
      <c r="CZ8" s="461"/>
      <c r="DA8" s="462"/>
      <c r="DB8" s="460">
        <v>0.23</v>
      </c>
      <c r="DC8" s="461"/>
      <c r="DD8" s="461"/>
      <c r="DE8" s="461"/>
      <c r="DF8" s="461"/>
      <c r="DG8" s="461"/>
      <c r="DH8" s="461"/>
      <c r="DI8" s="462"/>
    </row>
    <row r="9" spans="1:119" ht="18.75" customHeight="1" thickBot="1" x14ac:dyDescent="0.2">
      <c r="A9" s="171"/>
      <c r="B9" s="414" t="s">
        <v>112</v>
      </c>
      <c r="C9" s="415"/>
      <c r="D9" s="415"/>
      <c r="E9" s="415"/>
      <c r="F9" s="415"/>
      <c r="G9" s="415"/>
      <c r="H9" s="415"/>
      <c r="I9" s="415"/>
      <c r="J9" s="415"/>
      <c r="K9" s="463"/>
      <c r="L9" s="464" t="s">
        <v>113</v>
      </c>
      <c r="M9" s="465"/>
      <c r="N9" s="465"/>
      <c r="O9" s="465"/>
      <c r="P9" s="465"/>
      <c r="Q9" s="466"/>
      <c r="R9" s="467">
        <v>6387</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116</v>
      </c>
      <c r="AV9" s="453"/>
      <c r="AW9" s="453"/>
      <c r="AX9" s="453"/>
      <c r="AY9" s="454" t="s">
        <v>117</v>
      </c>
      <c r="AZ9" s="455"/>
      <c r="BA9" s="455"/>
      <c r="BB9" s="455"/>
      <c r="BC9" s="455"/>
      <c r="BD9" s="455"/>
      <c r="BE9" s="455"/>
      <c r="BF9" s="455"/>
      <c r="BG9" s="455"/>
      <c r="BH9" s="455"/>
      <c r="BI9" s="455"/>
      <c r="BJ9" s="455"/>
      <c r="BK9" s="455"/>
      <c r="BL9" s="455"/>
      <c r="BM9" s="456"/>
      <c r="BN9" s="420">
        <v>-36513</v>
      </c>
      <c r="BO9" s="421"/>
      <c r="BP9" s="421"/>
      <c r="BQ9" s="421"/>
      <c r="BR9" s="421"/>
      <c r="BS9" s="421"/>
      <c r="BT9" s="421"/>
      <c r="BU9" s="422"/>
      <c r="BV9" s="420">
        <v>70650</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22.9</v>
      </c>
      <c r="CU9" s="418"/>
      <c r="CV9" s="418"/>
      <c r="CW9" s="418"/>
      <c r="CX9" s="418"/>
      <c r="CY9" s="418"/>
      <c r="CZ9" s="418"/>
      <c r="DA9" s="419"/>
      <c r="DB9" s="417">
        <v>21.9</v>
      </c>
      <c r="DC9" s="418"/>
      <c r="DD9" s="418"/>
      <c r="DE9" s="418"/>
      <c r="DF9" s="418"/>
      <c r="DG9" s="418"/>
      <c r="DH9" s="418"/>
      <c r="DI9" s="419"/>
    </row>
    <row r="10" spans="1:119" ht="18.75" customHeight="1" thickBot="1" x14ac:dyDescent="0.2">
      <c r="A10" s="171"/>
      <c r="B10" s="414"/>
      <c r="C10" s="415"/>
      <c r="D10" s="415"/>
      <c r="E10" s="415"/>
      <c r="F10" s="415"/>
      <c r="G10" s="415"/>
      <c r="H10" s="415"/>
      <c r="I10" s="415"/>
      <c r="J10" s="415"/>
      <c r="K10" s="463"/>
      <c r="L10" s="470" t="s">
        <v>119</v>
      </c>
      <c r="M10" s="450"/>
      <c r="N10" s="450"/>
      <c r="O10" s="450"/>
      <c r="P10" s="450"/>
      <c r="Q10" s="451"/>
      <c r="R10" s="471">
        <v>7030</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8</v>
      </c>
      <c r="BO10" s="421"/>
      <c r="BP10" s="421"/>
      <c r="BQ10" s="421"/>
      <c r="BR10" s="421"/>
      <c r="BS10" s="421"/>
      <c r="BT10" s="421"/>
      <c r="BU10" s="422"/>
      <c r="BV10" s="420">
        <v>8</v>
      </c>
      <c r="BW10" s="421"/>
      <c r="BX10" s="421"/>
      <c r="BY10" s="421"/>
      <c r="BZ10" s="421"/>
      <c r="CA10" s="421"/>
      <c r="CB10" s="421"/>
      <c r="CC10" s="422"/>
      <c r="CD10" s="174" t="s">
        <v>123</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121</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15">
      <c r="A12" s="171"/>
      <c r="B12" s="480" t="s">
        <v>130</v>
      </c>
      <c r="C12" s="481"/>
      <c r="D12" s="481"/>
      <c r="E12" s="481"/>
      <c r="F12" s="481"/>
      <c r="G12" s="481"/>
      <c r="H12" s="481"/>
      <c r="I12" s="481"/>
      <c r="J12" s="481"/>
      <c r="K12" s="482"/>
      <c r="L12" s="489" t="s">
        <v>131</v>
      </c>
      <c r="M12" s="490"/>
      <c r="N12" s="490"/>
      <c r="O12" s="490"/>
      <c r="P12" s="490"/>
      <c r="Q12" s="491"/>
      <c r="R12" s="492">
        <v>6229</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95</v>
      </c>
      <c r="AV12" s="453"/>
      <c r="AW12" s="453"/>
      <c r="AX12" s="453"/>
      <c r="AY12" s="454" t="s">
        <v>135</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129</v>
      </c>
      <c r="CU12" s="461"/>
      <c r="CV12" s="461"/>
      <c r="CW12" s="461"/>
      <c r="CX12" s="461"/>
      <c r="CY12" s="461"/>
      <c r="CZ12" s="461"/>
      <c r="DA12" s="462"/>
      <c r="DB12" s="460" t="s">
        <v>137</v>
      </c>
      <c r="DC12" s="461"/>
      <c r="DD12" s="461"/>
      <c r="DE12" s="461"/>
      <c r="DF12" s="461"/>
      <c r="DG12" s="461"/>
      <c r="DH12" s="461"/>
      <c r="DI12" s="462"/>
    </row>
    <row r="13" spans="1:119" ht="18.75" customHeight="1" x14ac:dyDescent="0.15">
      <c r="A13" s="171"/>
      <c r="B13" s="483"/>
      <c r="C13" s="484"/>
      <c r="D13" s="484"/>
      <c r="E13" s="484"/>
      <c r="F13" s="484"/>
      <c r="G13" s="484"/>
      <c r="H13" s="484"/>
      <c r="I13" s="484"/>
      <c r="J13" s="484"/>
      <c r="K13" s="485"/>
      <c r="L13" s="180"/>
      <c r="M13" s="511" t="s">
        <v>138</v>
      </c>
      <c r="N13" s="512"/>
      <c r="O13" s="512"/>
      <c r="P13" s="512"/>
      <c r="Q13" s="513"/>
      <c r="R13" s="504">
        <v>6153</v>
      </c>
      <c r="S13" s="505"/>
      <c r="T13" s="505"/>
      <c r="U13" s="505"/>
      <c r="V13" s="506"/>
      <c r="W13" s="436" t="s">
        <v>139</v>
      </c>
      <c r="X13" s="437"/>
      <c r="Y13" s="437"/>
      <c r="Z13" s="437"/>
      <c r="AA13" s="437"/>
      <c r="AB13" s="427"/>
      <c r="AC13" s="471">
        <v>718</v>
      </c>
      <c r="AD13" s="472"/>
      <c r="AE13" s="472"/>
      <c r="AF13" s="472"/>
      <c r="AG13" s="514"/>
      <c r="AH13" s="471">
        <v>808</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-36505</v>
      </c>
      <c r="BO13" s="421"/>
      <c r="BP13" s="421"/>
      <c r="BQ13" s="421"/>
      <c r="BR13" s="421"/>
      <c r="BS13" s="421"/>
      <c r="BT13" s="421"/>
      <c r="BU13" s="422"/>
      <c r="BV13" s="420">
        <v>70658</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14.5</v>
      </c>
      <c r="CU13" s="418"/>
      <c r="CV13" s="418"/>
      <c r="CW13" s="418"/>
      <c r="CX13" s="418"/>
      <c r="CY13" s="418"/>
      <c r="CZ13" s="418"/>
      <c r="DA13" s="419"/>
      <c r="DB13" s="417">
        <v>14.7</v>
      </c>
      <c r="DC13" s="418"/>
      <c r="DD13" s="418"/>
      <c r="DE13" s="418"/>
      <c r="DF13" s="418"/>
      <c r="DG13" s="418"/>
      <c r="DH13" s="418"/>
      <c r="DI13" s="419"/>
    </row>
    <row r="14" spans="1:119" ht="18.75" customHeight="1" thickBot="1" x14ac:dyDescent="0.2">
      <c r="A14" s="171"/>
      <c r="B14" s="483"/>
      <c r="C14" s="484"/>
      <c r="D14" s="484"/>
      <c r="E14" s="484"/>
      <c r="F14" s="484"/>
      <c r="G14" s="484"/>
      <c r="H14" s="484"/>
      <c r="I14" s="484"/>
      <c r="J14" s="484"/>
      <c r="K14" s="485"/>
      <c r="L14" s="501" t="s">
        <v>144</v>
      </c>
      <c r="M14" s="502"/>
      <c r="N14" s="502"/>
      <c r="O14" s="502"/>
      <c r="P14" s="502"/>
      <c r="Q14" s="503"/>
      <c r="R14" s="504">
        <v>6359</v>
      </c>
      <c r="S14" s="505"/>
      <c r="T14" s="505"/>
      <c r="U14" s="505"/>
      <c r="V14" s="506"/>
      <c r="W14" s="410"/>
      <c r="X14" s="411"/>
      <c r="Y14" s="411"/>
      <c r="Z14" s="411"/>
      <c r="AA14" s="411"/>
      <c r="AB14" s="400"/>
      <c r="AC14" s="507">
        <v>22</v>
      </c>
      <c r="AD14" s="508"/>
      <c r="AE14" s="508"/>
      <c r="AF14" s="508"/>
      <c r="AG14" s="509"/>
      <c r="AH14" s="507">
        <v>23.1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25.4</v>
      </c>
      <c r="CU14" s="519"/>
      <c r="CV14" s="519"/>
      <c r="CW14" s="519"/>
      <c r="CX14" s="519"/>
      <c r="CY14" s="519"/>
      <c r="CZ14" s="519"/>
      <c r="DA14" s="520"/>
      <c r="DB14" s="518">
        <v>36.6</v>
      </c>
      <c r="DC14" s="519"/>
      <c r="DD14" s="519"/>
      <c r="DE14" s="519"/>
      <c r="DF14" s="519"/>
      <c r="DG14" s="519"/>
      <c r="DH14" s="519"/>
      <c r="DI14" s="520"/>
    </row>
    <row r="15" spans="1:119" ht="18.75" customHeight="1" x14ac:dyDescent="0.15">
      <c r="A15" s="171"/>
      <c r="B15" s="483"/>
      <c r="C15" s="484"/>
      <c r="D15" s="484"/>
      <c r="E15" s="484"/>
      <c r="F15" s="484"/>
      <c r="G15" s="484"/>
      <c r="H15" s="484"/>
      <c r="I15" s="484"/>
      <c r="J15" s="484"/>
      <c r="K15" s="485"/>
      <c r="L15" s="180"/>
      <c r="M15" s="511" t="s">
        <v>146</v>
      </c>
      <c r="N15" s="512"/>
      <c r="O15" s="512"/>
      <c r="P15" s="512"/>
      <c r="Q15" s="513"/>
      <c r="R15" s="504">
        <v>6315</v>
      </c>
      <c r="S15" s="505"/>
      <c r="T15" s="505"/>
      <c r="U15" s="505"/>
      <c r="V15" s="506"/>
      <c r="W15" s="436" t="s">
        <v>147</v>
      </c>
      <c r="X15" s="437"/>
      <c r="Y15" s="437"/>
      <c r="Z15" s="437"/>
      <c r="AA15" s="437"/>
      <c r="AB15" s="427"/>
      <c r="AC15" s="471">
        <v>708</v>
      </c>
      <c r="AD15" s="472"/>
      <c r="AE15" s="472"/>
      <c r="AF15" s="472"/>
      <c r="AG15" s="514"/>
      <c r="AH15" s="471">
        <v>753</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1023388</v>
      </c>
      <c r="BO15" s="384"/>
      <c r="BP15" s="384"/>
      <c r="BQ15" s="384"/>
      <c r="BR15" s="384"/>
      <c r="BS15" s="384"/>
      <c r="BT15" s="384"/>
      <c r="BU15" s="385"/>
      <c r="BV15" s="383">
        <v>981080</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21.7</v>
      </c>
      <c r="AD16" s="508"/>
      <c r="AE16" s="508"/>
      <c r="AF16" s="508"/>
      <c r="AG16" s="509"/>
      <c r="AH16" s="507">
        <v>21.5</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4497334</v>
      </c>
      <c r="BO16" s="421"/>
      <c r="BP16" s="421"/>
      <c r="BQ16" s="421"/>
      <c r="BR16" s="421"/>
      <c r="BS16" s="421"/>
      <c r="BT16" s="421"/>
      <c r="BU16" s="422"/>
      <c r="BV16" s="420">
        <v>4437437</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1"/>
      <c r="B17" s="486"/>
      <c r="C17" s="487"/>
      <c r="D17" s="487"/>
      <c r="E17" s="487"/>
      <c r="F17" s="487"/>
      <c r="G17" s="487"/>
      <c r="H17" s="487"/>
      <c r="I17" s="487"/>
      <c r="J17" s="487"/>
      <c r="K17" s="488"/>
      <c r="L17" s="185"/>
      <c r="M17" s="531" t="s">
        <v>153</v>
      </c>
      <c r="N17" s="532"/>
      <c r="O17" s="532"/>
      <c r="P17" s="532"/>
      <c r="Q17" s="533"/>
      <c r="R17" s="526" t="s">
        <v>154</v>
      </c>
      <c r="S17" s="527"/>
      <c r="T17" s="527"/>
      <c r="U17" s="527"/>
      <c r="V17" s="528"/>
      <c r="W17" s="436" t="s">
        <v>155</v>
      </c>
      <c r="X17" s="437"/>
      <c r="Y17" s="437"/>
      <c r="Z17" s="437"/>
      <c r="AA17" s="437"/>
      <c r="AB17" s="427"/>
      <c r="AC17" s="471">
        <v>1832</v>
      </c>
      <c r="AD17" s="472"/>
      <c r="AE17" s="472"/>
      <c r="AF17" s="472"/>
      <c r="AG17" s="514"/>
      <c r="AH17" s="471">
        <v>1943</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1265152</v>
      </c>
      <c r="BO17" s="421"/>
      <c r="BP17" s="421"/>
      <c r="BQ17" s="421"/>
      <c r="BR17" s="421"/>
      <c r="BS17" s="421"/>
      <c r="BT17" s="421"/>
      <c r="BU17" s="422"/>
      <c r="BV17" s="420">
        <v>1209206</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1"/>
      <c r="B18" s="542" t="s">
        <v>157</v>
      </c>
      <c r="C18" s="463"/>
      <c r="D18" s="463"/>
      <c r="E18" s="543"/>
      <c r="F18" s="543"/>
      <c r="G18" s="543"/>
      <c r="H18" s="543"/>
      <c r="I18" s="543"/>
      <c r="J18" s="543"/>
      <c r="K18" s="543"/>
      <c r="L18" s="544">
        <v>596.41</v>
      </c>
      <c r="M18" s="544"/>
      <c r="N18" s="544"/>
      <c r="O18" s="544"/>
      <c r="P18" s="544"/>
      <c r="Q18" s="544"/>
      <c r="R18" s="545"/>
      <c r="S18" s="545"/>
      <c r="T18" s="545"/>
      <c r="U18" s="545"/>
      <c r="V18" s="546"/>
      <c r="W18" s="438"/>
      <c r="X18" s="439"/>
      <c r="Y18" s="439"/>
      <c r="Z18" s="439"/>
      <c r="AA18" s="439"/>
      <c r="AB18" s="430"/>
      <c r="AC18" s="547">
        <v>56.2</v>
      </c>
      <c r="AD18" s="548"/>
      <c r="AE18" s="548"/>
      <c r="AF18" s="548"/>
      <c r="AG18" s="549"/>
      <c r="AH18" s="547">
        <v>55.5</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4218715</v>
      </c>
      <c r="BO18" s="421"/>
      <c r="BP18" s="421"/>
      <c r="BQ18" s="421"/>
      <c r="BR18" s="421"/>
      <c r="BS18" s="421"/>
      <c r="BT18" s="421"/>
      <c r="BU18" s="422"/>
      <c r="BV18" s="420">
        <v>4038467</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1"/>
      <c r="B19" s="542" t="s">
        <v>159</v>
      </c>
      <c r="C19" s="463"/>
      <c r="D19" s="463"/>
      <c r="E19" s="543"/>
      <c r="F19" s="543"/>
      <c r="G19" s="543"/>
      <c r="H19" s="543"/>
      <c r="I19" s="543"/>
      <c r="J19" s="543"/>
      <c r="K19" s="543"/>
      <c r="L19" s="551">
        <v>11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5691858</v>
      </c>
      <c r="BO19" s="421"/>
      <c r="BP19" s="421"/>
      <c r="BQ19" s="421"/>
      <c r="BR19" s="421"/>
      <c r="BS19" s="421"/>
      <c r="BT19" s="421"/>
      <c r="BU19" s="422"/>
      <c r="BV19" s="420">
        <v>5621392</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1"/>
      <c r="B20" s="542" t="s">
        <v>161</v>
      </c>
      <c r="C20" s="463"/>
      <c r="D20" s="463"/>
      <c r="E20" s="543"/>
      <c r="F20" s="543"/>
      <c r="G20" s="543"/>
      <c r="H20" s="543"/>
      <c r="I20" s="543"/>
      <c r="J20" s="543"/>
      <c r="K20" s="543"/>
      <c r="L20" s="551">
        <v>2997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1"/>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1"/>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9986688</v>
      </c>
      <c r="BO22" s="384"/>
      <c r="BP22" s="384"/>
      <c r="BQ22" s="384"/>
      <c r="BR22" s="384"/>
      <c r="BS22" s="384"/>
      <c r="BT22" s="384"/>
      <c r="BU22" s="385"/>
      <c r="BV22" s="383">
        <v>10804455</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1"/>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7441814</v>
      </c>
      <c r="BO23" s="421"/>
      <c r="BP23" s="421"/>
      <c r="BQ23" s="421"/>
      <c r="BR23" s="421"/>
      <c r="BS23" s="421"/>
      <c r="BT23" s="421"/>
      <c r="BU23" s="422"/>
      <c r="BV23" s="420">
        <v>7810309</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1"/>
      <c r="B24" s="591"/>
      <c r="C24" s="567"/>
      <c r="D24" s="568"/>
      <c r="E24" s="470" t="s">
        <v>171</v>
      </c>
      <c r="F24" s="450"/>
      <c r="G24" s="450"/>
      <c r="H24" s="450"/>
      <c r="I24" s="450"/>
      <c r="J24" s="450"/>
      <c r="K24" s="451"/>
      <c r="L24" s="471">
        <v>1</v>
      </c>
      <c r="M24" s="472"/>
      <c r="N24" s="472"/>
      <c r="O24" s="472"/>
      <c r="P24" s="514"/>
      <c r="Q24" s="471">
        <v>7400</v>
      </c>
      <c r="R24" s="472"/>
      <c r="S24" s="472"/>
      <c r="T24" s="472"/>
      <c r="U24" s="472"/>
      <c r="V24" s="514"/>
      <c r="W24" s="566"/>
      <c r="X24" s="567"/>
      <c r="Y24" s="568"/>
      <c r="Z24" s="470" t="s">
        <v>172</v>
      </c>
      <c r="AA24" s="450"/>
      <c r="AB24" s="450"/>
      <c r="AC24" s="450"/>
      <c r="AD24" s="450"/>
      <c r="AE24" s="450"/>
      <c r="AF24" s="450"/>
      <c r="AG24" s="451"/>
      <c r="AH24" s="471">
        <v>120</v>
      </c>
      <c r="AI24" s="472"/>
      <c r="AJ24" s="472"/>
      <c r="AK24" s="472"/>
      <c r="AL24" s="514"/>
      <c r="AM24" s="471">
        <v>333000</v>
      </c>
      <c r="AN24" s="472"/>
      <c r="AO24" s="472"/>
      <c r="AP24" s="472"/>
      <c r="AQ24" s="472"/>
      <c r="AR24" s="514"/>
      <c r="AS24" s="471">
        <v>2775</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7643866</v>
      </c>
      <c r="BO24" s="421"/>
      <c r="BP24" s="421"/>
      <c r="BQ24" s="421"/>
      <c r="BR24" s="421"/>
      <c r="BS24" s="421"/>
      <c r="BT24" s="421"/>
      <c r="BU24" s="422"/>
      <c r="BV24" s="420">
        <v>8251337</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1"/>
      <c r="B25" s="591"/>
      <c r="C25" s="567"/>
      <c r="D25" s="568"/>
      <c r="E25" s="470" t="s">
        <v>174</v>
      </c>
      <c r="F25" s="450"/>
      <c r="G25" s="450"/>
      <c r="H25" s="450"/>
      <c r="I25" s="450"/>
      <c r="J25" s="450"/>
      <c r="K25" s="451"/>
      <c r="L25" s="471">
        <v>1</v>
      </c>
      <c r="M25" s="472"/>
      <c r="N25" s="472"/>
      <c r="O25" s="472"/>
      <c r="P25" s="514"/>
      <c r="Q25" s="471">
        <v>6130</v>
      </c>
      <c r="R25" s="472"/>
      <c r="S25" s="472"/>
      <c r="T25" s="472"/>
      <c r="U25" s="472"/>
      <c r="V25" s="514"/>
      <c r="W25" s="566"/>
      <c r="X25" s="567"/>
      <c r="Y25" s="568"/>
      <c r="Z25" s="470" t="s">
        <v>175</v>
      </c>
      <c r="AA25" s="450"/>
      <c r="AB25" s="450"/>
      <c r="AC25" s="450"/>
      <c r="AD25" s="450"/>
      <c r="AE25" s="450"/>
      <c r="AF25" s="450"/>
      <c r="AG25" s="451"/>
      <c r="AH25" s="471" t="s">
        <v>176</v>
      </c>
      <c r="AI25" s="472"/>
      <c r="AJ25" s="472"/>
      <c r="AK25" s="472"/>
      <c r="AL25" s="514"/>
      <c r="AM25" s="471" t="s">
        <v>129</v>
      </c>
      <c r="AN25" s="472"/>
      <c r="AO25" s="472"/>
      <c r="AP25" s="472"/>
      <c r="AQ25" s="472"/>
      <c r="AR25" s="514"/>
      <c r="AS25" s="471" t="s">
        <v>129</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493444</v>
      </c>
      <c r="BO25" s="384"/>
      <c r="BP25" s="384"/>
      <c r="BQ25" s="384"/>
      <c r="BR25" s="384"/>
      <c r="BS25" s="384"/>
      <c r="BT25" s="384"/>
      <c r="BU25" s="385"/>
      <c r="BV25" s="383">
        <v>330201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1"/>
      <c r="B26" s="591"/>
      <c r="C26" s="567"/>
      <c r="D26" s="568"/>
      <c r="E26" s="470" t="s">
        <v>178</v>
      </c>
      <c r="F26" s="450"/>
      <c r="G26" s="450"/>
      <c r="H26" s="450"/>
      <c r="I26" s="450"/>
      <c r="J26" s="450"/>
      <c r="K26" s="451"/>
      <c r="L26" s="471">
        <v>1</v>
      </c>
      <c r="M26" s="472"/>
      <c r="N26" s="472"/>
      <c r="O26" s="472"/>
      <c r="P26" s="514"/>
      <c r="Q26" s="471">
        <v>5580</v>
      </c>
      <c r="R26" s="472"/>
      <c r="S26" s="472"/>
      <c r="T26" s="472"/>
      <c r="U26" s="472"/>
      <c r="V26" s="514"/>
      <c r="W26" s="566"/>
      <c r="X26" s="567"/>
      <c r="Y26" s="568"/>
      <c r="Z26" s="470" t="s">
        <v>179</v>
      </c>
      <c r="AA26" s="572"/>
      <c r="AB26" s="572"/>
      <c r="AC26" s="572"/>
      <c r="AD26" s="572"/>
      <c r="AE26" s="572"/>
      <c r="AF26" s="572"/>
      <c r="AG26" s="573"/>
      <c r="AH26" s="471">
        <v>1</v>
      </c>
      <c r="AI26" s="472"/>
      <c r="AJ26" s="472"/>
      <c r="AK26" s="472"/>
      <c r="AL26" s="514"/>
      <c r="AM26" s="471" t="s">
        <v>180</v>
      </c>
      <c r="AN26" s="472"/>
      <c r="AO26" s="472"/>
      <c r="AP26" s="472"/>
      <c r="AQ26" s="472"/>
      <c r="AR26" s="514"/>
      <c r="AS26" s="471" t="s">
        <v>181</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176</v>
      </c>
      <c r="BO26" s="421"/>
      <c r="BP26" s="421"/>
      <c r="BQ26" s="421"/>
      <c r="BR26" s="421"/>
      <c r="BS26" s="421"/>
      <c r="BT26" s="421"/>
      <c r="BU26" s="422"/>
      <c r="BV26" s="420" t="s">
        <v>129</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1"/>
      <c r="B27" s="591"/>
      <c r="C27" s="567"/>
      <c r="D27" s="568"/>
      <c r="E27" s="470" t="s">
        <v>183</v>
      </c>
      <c r="F27" s="450"/>
      <c r="G27" s="450"/>
      <c r="H27" s="450"/>
      <c r="I27" s="450"/>
      <c r="J27" s="450"/>
      <c r="K27" s="451"/>
      <c r="L27" s="471">
        <v>1</v>
      </c>
      <c r="M27" s="472"/>
      <c r="N27" s="472"/>
      <c r="O27" s="472"/>
      <c r="P27" s="514"/>
      <c r="Q27" s="471">
        <v>2940</v>
      </c>
      <c r="R27" s="472"/>
      <c r="S27" s="472"/>
      <c r="T27" s="472"/>
      <c r="U27" s="472"/>
      <c r="V27" s="514"/>
      <c r="W27" s="566"/>
      <c r="X27" s="567"/>
      <c r="Y27" s="568"/>
      <c r="Z27" s="470" t="s">
        <v>184</v>
      </c>
      <c r="AA27" s="450"/>
      <c r="AB27" s="450"/>
      <c r="AC27" s="450"/>
      <c r="AD27" s="450"/>
      <c r="AE27" s="450"/>
      <c r="AF27" s="450"/>
      <c r="AG27" s="451"/>
      <c r="AH27" s="471" t="s">
        <v>137</v>
      </c>
      <c r="AI27" s="472"/>
      <c r="AJ27" s="472"/>
      <c r="AK27" s="472"/>
      <c r="AL27" s="514"/>
      <c r="AM27" s="471" t="s">
        <v>176</v>
      </c>
      <c r="AN27" s="472"/>
      <c r="AO27" s="472"/>
      <c r="AP27" s="472"/>
      <c r="AQ27" s="472"/>
      <c r="AR27" s="514"/>
      <c r="AS27" s="471" t="s">
        <v>137</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137</v>
      </c>
      <c r="BO27" s="540"/>
      <c r="BP27" s="540"/>
      <c r="BQ27" s="540"/>
      <c r="BR27" s="540"/>
      <c r="BS27" s="540"/>
      <c r="BT27" s="540"/>
      <c r="BU27" s="541"/>
      <c r="BV27" s="539" t="s">
        <v>176</v>
      </c>
      <c r="BW27" s="540"/>
      <c r="BX27" s="540"/>
      <c r="BY27" s="540"/>
      <c r="BZ27" s="540"/>
      <c r="CA27" s="540"/>
      <c r="CB27" s="540"/>
      <c r="CC27" s="541"/>
      <c r="CD27" s="186"/>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1"/>
      <c r="B28" s="591"/>
      <c r="C28" s="567"/>
      <c r="D28" s="568"/>
      <c r="E28" s="470" t="s">
        <v>186</v>
      </c>
      <c r="F28" s="450"/>
      <c r="G28" s="450"/>
      <c r="H28" s="450"/>
      <c r="I28" s="450"/>
      <c r="J28" s="450"/>
      <c r="K28" s="451"/>
      <c r="L28" s="471">
        <v>1</v>
      </c>
      <c r="M28" s="472"/>
      <c r="N28" s="472"/>
      <c r="O28" s="472"/>
      <c r="P28" s="514"/>
      <c r="Q28" s="471">
        <v>2350</v>
      </c>
      <c r="R28" s="472"/>
      <c r="S28" s="472"/>
      <c r="T28" s="472"/>
      <c r="U28" s="472"/>
      <c r="V28" s="514"/>
      <c r="W28" s="566"/>
      <c r="X28" s="567"/>
      <c r="Y28" s="568"/>
      <c r="Z28" s="470" t="s">
        <v>187</v>
      </c>
      <c r="AA28" s="450"/>
      <c r="AB28" s="450"/>
      <c r="AC28" s="450"/>
      <c r="AD28" s="450"/>
      <c r="AE28" s="450"/>
      <c r="AF28" s="450"/>
      <c r="AG28" s="451"/>
      <c r="AH28" s="471" t="s">
        <v>176</v>
      </c>
      <c r="AI28" s="472"/>
      <c r="AJ28" s="472"/>
      <c r="AK28" s="472"/>
      <c r="AL28" s="514"/>
      <c r="AM28" s="471" t="s">
        <v>129</v>
      </c>
      <c r="AN28" s="472"/>
      <c r="AO28" s="472"/>
      <c r="AP28" s="472"/>
      <c r="AQ28" s="472"/>
      <c r="AR28" s="514"/>
      <c r="AS28" s="471" t="s">
        <v>176</v>
      </c>
      <c r="AT28" s="472"/>
      <c r="AU28" s="472"/>
      <c r="AV28" s="472"/>
      <c r="AW28" s="472"/>
      <c r="AX28" s="473"/>
      <c r="AY28" s="574" t="s">
        <v>188</v>
      </c>
      <c r="AZ28" s="575"/>
      <c r="BA28" s="575"/>
      <c r="BB28" s="576"/>
      <c r="BC28" s="380" t="s">
        <v>49</v>
      </c>
      <c r="BD28" s="381"/>
      <c r="BE28" s="381"/>
      <c r="BF28" s="381"/>
      <c r="BG28" s="381"/>
      <c r="BH28" s="381"/>
      <c r="BI28" s="381"/>
      <c r="BJ28" s="381"/>
      <c r="BK28" s="381"/>
      <c r="BL28" s="381"/>
      <c r="BM28" s="382"/>
      <c r="BN28" s="383">
        <v>684040</v>
      </c>
      <c r="BO28" s="384"/>
      <c r="BP28" s="384"/>
      <c r="BQ28" s="384"/>
      <c r="BR28" s="384"/>
      <c r="BS28" s="384"/>
      <c r="BT28" s="384"/>
      <c r="BU28" s="385"/>
      <c r="BV28" s="383">
        <v>684032</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1"/>
      <c r="B29" s="591"/>
      <c r="C29" s="567"/>
      <c r="D29" s="568"/>
      <c r="E29" s="470" t="s">
        <v>189</v>
      </c>
      <c r="F29" s="450"/>
      <c r="G29" s="450"/>
      <c r="H29" s="450"/>
      <c r="I29" s="450"/>
      <c r="J29" s="450"/>
      <c r="K29" s="451"/>
      <c r="L29" s="471">
        <v>11</v>
      </c>
      <c r="M29" s="472"/>
      <c r="N29" s="472"/>
      <c r="O29" s="472"/>
      <c r="P29" s="514"/>
      <c r="Q29" s="471">
        <v>1850</v>
      </c>
      <c r="R29" s="472"/>
      <c r="S29" s="472"/>
      <c r="T29" s="472"/>
      <c r="U29" s="472"/>
      <c r="V29" s="514"/>
      <c r="W29" s="569"/>
      <c r="X29" s="570"/>
      <c r="Y29" s="571"/>
      <c r="Z29" s="470" t="s">
        <v>190</v>
      </c>
      <c r="AA29" s="450"/>
      <c r="AB29" s="450"/>
      <c r="AC29" s="450"/>
      <c r="AD29" s="450"/>
      <c r="AE29" s="450"/>
      <c r="AF29" s="450"/>
      <c r="AG29" s="451"/>
      <c r="AH29" s="471">
        <v>120</v>
      </c>
      <c r="AI29" s="472"/>
      <c r="AJ29" s="472"/>
      <c r="AK29" s="472"/>
      <c r="AL29" s="514"/>
      <c r="AM29" s="471">
        <v>333000</v>
      </c>
      <c r="AN29" s="472"/>
      <c r="AO29" s="472"/>
      <c r="AP29" s="472"/>
      <c r="AQ29" s="472"/>
      <c r="AR29" s="514"/>
      <c r="AS29" s="471">
        <v>2775</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1202388</v>
      </c>
      <c r="BO29" s="421"/>
      <c r="BP29" s="421"/>
      <c r="BQ29" s="421"/>
      <c r="BR29" s="421"/>
      <c r="BS29" s="421"/>
      <c r="BT29" s="421"/>
      <c r="BU29" s="422"/>
      <c r="BV29" s="420">
        <v>1162370</v>
      </c>
      <c r="BW29" s="421"/>
      <c r="BX29" s="421"/>
      <c r="BY29" s="421"/>
      <c r="BZ29" s="421"/>
      <c r="CA29" s="421"/>
      <c r="CB29" s="421"/>
      <c r="CC29" s="422"/>
      <c r="CD29" s="186"/>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1"/>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96.5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1346574</v>
      </c>
      <c r="BO30" s="540"/>
      <c r="BP30" s="540"/>
      <c r="BQ30" s="540"/>
      <c r="BR30" s="540"/>
      <c r="BS30" s="540"/>
      <c r="BT30" s="540"/>
      <c r="BU30" s="541"/>
      <c r="BV30" s="539">
        <v>1351573</v>
      </c>
      <c r="BW30" s="540"/>
      <c r="BX30" s="540"/>
      <c r="BY30" s="540"/>
      <c r="BZ30" s="540"/>
      <c r="CA30" s="540"/>
      <c r="CB30" s="540"/>
      <c r="CC30" s="541"/>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4"/>
    </row>
    <row r="33" spans="1:113" ht="13.5" customHeight="1" x14ac:dyDescent="0.15">
      <c r="A33" s="171"/>
      <c r="B33" s="195"/>
      <c r="C33" s="444" t="s">
        <v>199</v>
      </c>
      <c r="D33" s="444"/>
      <c r="E33" s="409" t="s">
        <v>200</v>
      </c>
      <c r="F33" s="409"/>
      <c r="G33" s="409"/>
      <c r="H33" s="409"/>
      <c r="I33" s="409"/>
      <c r="J33" s="409"/>
      <c r="K33" s="409"/>
      <c r="L33" s="409"/>
      <c r="M33" s="409"/>
      <c r="N33" s="409"/>
      <c r="O33" s="409"/>
      <c r="P33" s="409"/>
      <c r="Q33" s="409"/>
      <c r="R33" s="409"/>
      <c r="S33" s="409"/>
      <c r="T33" s="196"/>
      <c r="U33" s="444" t="s">
        <v>201</v>
      </c>
      <c r="V33" s="444"/>
      <c r="W33" s="409" t="s">
        <v>200</v>
      </c>
      <c r="X33" s="409"/>
      <c r="Y33" s="409"/>
      <c r="Z33" s="409"/>
      <c r="AA33" s="409"/>
      <c r="AB33" s="409"/>
      <c r="AC33" s="409"/>
      <c r="AD33" s="409"/>
      <c r="AE33" s="409"/>
      <c r="AF33" s="409"/>
      <c r="AG33" s="409"/>
      <c r="AH33" s="409"/>
      <c r="AI33" s="409"/>
      <c r="AJ33" s="409"/>
      <c r="AK33" s="409"/>
      <c r="AL33" s="196"/>
      <c r="AM33" s="444" t="s">
        <v>202</v>
      </c>
      <c r="AN33" s="444"/>
      <c r="AO33" s="409" t="s">
        <v>200</v>
      </c>
      <c r="AP33" s="409"/>
      <c r="AQ33" s="409"/>
      <c r="AR33" s="409"/>
      <c r="AS33" s="409"/>
      <c r="AT33" s="409"/>
      <c r="AU33" s="409"/>
      <c r="AV33" s="409"/>
      <c r="AW33" s="409"/>
      <c r="AX33" s="409"/>
      <c r="AY33" s="409"/>
      <c r="AZ33" s="409"/>
      <c r="BA33" s="409"/>
      <c r="BB33" s="409"/>
      <c r="BC33" s="409"/>
      <c r="BD33" s="197"/>
      <c r="BE33" s="409" t="s">
        <v>203</v>
      </c>
      <c r="BF33" s="409"/>
      <c r="BG33" s="409" t="s">
        <v>204</v>
      </c>
      <c r="BH33" s="409"/>
      <c r="BI33" s="409"/>
      <c r="BJ33" s="409"/>
      <c r="BK33" s="409"/>
      <c r="BL33" s="409"/>
      <c r="BM33" s="409"/>
      <c r="BN33" s="409"/>
      <c r="BO33" s="409"/>
      <c r="BP33" s="409"/>
      <c r="BQ33" s="409"/>
      <c r="BR33" s="409"/>
      <c r="BS33" s="409"/>
      <c r="BT33" s="409"/>
      <c r="BU33" s="409"/>
      <c r="BV33" s="197"/>
      <c r="BW33" s="444" t="s">
        <v>203</v>
      </c>
      <c r="BX33" s="444"/>
      <c r="BY33" s="409" t="s">
        <v>205</v>
      </c>
      <c r="BZ33" s="409"/>
      <c r="CA33" s="409"/>
      <c r="CB33" s="409"/>
      <c r="CC33" s="409"/>
      <c r="CD33" s="409"/>
      <c r="CE33" s="409"/>
      <c r="CF33" s="409"/>
      <c r="CG33" s="409"/>
      <c r="CH33" s="409"/>
      <c r="CI33" s="409"/>
      <c r="CJ33" s="409"/>
      <c r="CK33" s="409"/>
      <c r="CL33" s="409"/>
      <c r="CM33" s="409"/>
      <c r="CN33" s="196"/>
      <c r="CO33" s="444" t="s">
        <v>201</v>
      </c>
      <c r="CP33" s="444"/>
      <c r="CQ33" s="409" t="s">
        <v>206</v>
      </c>
      <c r="CR33" s="409"/>
      <c r="CS33" s="409"/>
      <c r="CT33" s="409"/>
      <c r="CU33" s="409"/>
      <c r="CV33" s="409"/>
      <c r="CW33" s="409"/>
      <c r="CX33" s="409"/>
      <c r="CY33" s="409"/>
      <c r="CZ33" s="409"/>
      <c r="DA33" s="409"/>
      <c r="DB33" s="409"/>
      <c r="DC33" s="409"/>
      <c r="DD33" s="409"/>
      <c r="DE33" s="409"/>
      <c r="DF33" s="196"/>
      <c r="DG33" s="609" t="s">
        <v>207</v>
      </c>
      <c r="DH33" s="609"/>
      <c r="DI33" s="198"/>
    </row>
    <row r="34" spans="1:113" ht="32.25" customHeight="1" x14ac:dyDescent="0.15">
      <c r="A34" s="171"/>
      <c r="B34" s="19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1"/>
      <c r="U34" s="610">
        <f>IF(W34="","",MAX(C34:D43)+1)</f>
        <v>3</v>
      </c>
      <c r="V34" s="610"/>
      <c r="W34" s="611" t="str">
        <f>IF('各会計、関係団体の財政状況及び健全化判断比率'!B28="","",'各会計、関係団体の財政状況及び健全化判断比率'!B28)</f>
        <v>国民健康保険事業勘定特別会計</v>
      </c>
      <c r="X34" s="611"/>
      <c r="Y34" s="611"/>
      <c r="Z34" s="611"/>
      <c r="AA34" s="611"/>
      <c r="AB34" s="611"/>
      <c r="AC34" s="611"/>
      <c r="AD34" s="611"/>
      <c r="AE34" s="611"/>
      <c r="AF34" s="611"/>
      <c r="AG34" s="611"/>
      <c r="AH34" s="611"/>
      <c r="AI34" s="611"/>
      <c r="AJ34" s="611"/>
      <c r="AK34" s="611"/>
      <c r="AL34" s="171"/>
      <c r="AM34" s="610">
        <f>IF(AO34="","",MAX(C34:D43,U34:V43)+1)</f>
        <v>7</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1"/>
      <c r="BE34" s="610">
        <f>IF(BG34="","",MAX(C34:D43,U34:V43,AM34:AN43)+1)</f>
        <v>8</v>
      </c>
      <c r="BF34" s="610"/>
      <c r="BG34" s="611" t="str">
        <f>IF('各会計、関係団体の財政状況及び健全化判断比率'!B33="","",'各会計、関係団体の財政状況及び健全化判断比率'!B33)</f>
        <v>簡易水道事業特別会計</v>
      </c>
      <c r="BH34" s="611"/>
      <c r="BI34" s="611"/>
      <c r="BJ34" s="611"/>
      <c r="BK34" s="611"/>
      <c r="BL34" s="611"/>
      <c r="BM34" s="611"/>
      <c r="BN34" s="611"/>
      <c r="BO34" s="611"/>
      <c r="BP34" s="611"/>
      <c r="BQ34" s="611"/>
      <c r="BR34" s="611"/>
      <c r="BS34" s="611"/>
      <c r="BT34" s="611"/>
      <c r="BU34" s="611"/>
      <c r="BV34" s="171"/>
      <c r="BW34" s="610">
        <f>IF(BY34="","",MAX(C34:D43,U34:V43,AM34:AN43,BE34:BF43)+1)</f>
        <v>11</v>
      </c>
      <c r="BX34" s="610"/>
      <c r="BY34" s="611" t="str">
        <f>IF('各会計、関係団体の財政状況及び健全化判断比率'!B68="","",'各会計、関係団体の財政状況及び健全化判断比率'!B68)</f>
        <v>とかち広域消防事務組合</v>
      </c>
      <c r="BZ34" s="611"/>
      <c r="CA34" s="611"/>
      <c r="CB34" s="611"/>
      <c r="CC34" s="611"/>
      <c r="CD34" s="611"/>
      <c r="CE34" s="611"/>
      <c r="CF34" s="611"/>
      <c r="CG34" s="611"/>
      <c r="CH34" s="611"/>
      <c r="CI34" s="611"/>
      <c r="CJ34" s="611"/>
      <c r="CK34" s="611"/>
      <c r="CL34" s="611"/>
      <c r="CM34" s="611"/>
      <c r="CN34" s="171"/>
      <c r="CO34" s="610">
        <f>IF(CQ34="","",MAX(C34:D43,U34:V43,AM34:AN43,BE34:BF43,BW34:BX43)+1)</f>
        <v>14</v>
      </c>
      <c r="CP34" s="610"/>
      <c r="CQ34" s="611" t="str">
        <f>IF('各会計、関係団体の財政状況及び健全化判断比率'!BS7="","",'各会計、関係団体の財政状況及び健全化判断比率'!BS7)</f>
        <v>地独　広尾町国民健康保険病院</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98"/>
    </row>
    <row r="35" spans="1:113" ht="32.25" customHeight="1" x14ac:dyDescent="0.15">
      <c r="A35" s="171"/>
      <c r="B35" s="195"/>
      <c r="C35" s="610">
        <f>IF(E35="","",C34+1)</f>
        <v>2</v>
      </c>
      <c r="D35" s="610"/>
      <c r="E35" s="611" t="str">
        <f>IF('各会計、関係団体の財政状況及び健全化判断比率'!B8="","",'各会計、関係団体の財政状況及び健全化判断比率'!B8)</f>
        <v>病院事業債管理特別会計</v>
      </c>
      <c r="F35" s="611"/>
      <c r="G35" s="611"/>
      <c r="H35" s="611"/>
      <c r="I35" s="611"/>
      <c r="J35" s="611"/>
      <c r="K35" s="611"/>
      <c r="L35" s="611"/>
      <c r="M35" s="611"/>
      <c r="N35" s="611"/>
      <c r="O35" s="611"/>
      <c r="P35" s="611"/>
      <c r="Q35" s="611"/>
      <c r="R35" s="611"/>
      <c r="S35" s="611"/>
      <c r="T35" s="171"/>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1"/>
      <c r="BE35" s="610">
        <f t="shared" ref="BE35:BE43" si="1">IF(BG35="","",BE34+1)</f>
        <v>9</v>
      </c>
      <c r="BF35" s="610"/>
      <c r="BG35" s="611" t="str">
        <f>IF('各会計、関係団体の財政状況及び健全化判断比率'!B34="","",'各会計、関係団体の財政状況及び健全化判断比率'!B34)</f>
        <v>下水道事業特別会計</v>
      </c>
      <c r="BH35" s="611"/>
      <c r="BI35" s="611"/>
      <c r="BJ35" s="611"/>
      <c r="BK35" s="611"/>
      <c r="BL35" s="611"/>
      <c r="BM35" s="611"/>
      <c r="BN35" s="611"/>
      <c r="BO35" s="611"/>
      <c r="BP35" s="611"/>
      <c r="BQ35" s="611"/>
      <c r="BR35" s="611"/>
      <c r="BS35" s="611"/>
      <c r="BT35" s="611"/>
      <c r="BU35" s="611"/>
      <c r="BV35" s="171"/>
      <c r="BW35" s="610">
        <f t="shared" ref="BW35:BW43" si="2">IF(BY35="","",BW34+1)</f>
        <v>12</v>
      </c>
      <c r="BX35" s="610"/>
      <c r="BY35" s="611" t="str">
        <f>IF('各会計、関係団体の財政状況及び健全化判断比率'!B69="","",'各会計、関係団体の財政状況及び健全化判断比率'!B69)</f>
        <v>南十勝複合事務組合</v>
      </c>
      <c r="BZ35" s="611"/>
      <c r="CA35" s="611"/>
      <c r="CB35" s="611"/>
      <c r="CC35" s="611"/>
      <c r="CD35" s="611"/>
      <c r="CE35" s="611"/>
      <c r="CF35" s="611"/>
      <c r="CG35" s="611"/>
      <c r="CH35" s="611"/>
      <c r="CI35" s="611"/>
      <c r="CJ35" s="611"/>
      <c r="CK35" s="611"/>
      <c r="CL35" s="611"/>
      <c r="CM35" s="611"/>
      <c r="CN35" s="171"/>
      <c r="CO35" s="610">
        <f t="shared" ref="CO35:CO43" si="3">IF(CQ35="","",CO34+1)</f>
        <v>15</v>
      </c>
      <c r="CP35" s="610"/>
      <c r="CQ35" s="611" t="str">
        <f>IF('各会計、関係団体の財政状況及び健全化判断比率'!BS8="","",'各会計、関係団体の財政状況及び健全化判断比率'!BS8)</f>
        <v>広尾町水産加工排水処理公社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98"/>
    </row>
    <row r="36" spans="1:113" ht="32.25" customHeight="1" x14ac:dyDescent="0.15">
      <c r="A36" s="171"/>
      <c r="B36" s="19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1"/>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1"/>
      <c r="AM36" s="610" t="str">
        <f t="shared" si="0"/>
        <v/>
      </c>
      <c r="AN36" s="610"/>
      <c r="AO36" s="611"/>
      <c r="AP36" s="611"/>
      <c r="AQ36" s="611"/>
      <c r="AR36" s="611"/>
      <c r="AS36" s="611"/>
      <c r="AT36" s="611"/>
      <c r="AU36" s="611"/>
      <c r="AV36" s="611"/>
      <c r="AW36" s="611"/>
      <c r="AX36" s="611"/>
      <c r="AY36" s="611"/>
      <c r="AZ36" s="611"/>
      <c r="BA36" s="611"/>
      <c r="BB36" s="611"/>
      <c r="BC36" s="611"/>
      <c r="BD36" s="171"/>
      <c r="BE36" s="610">
        <f t="shared" si="1"/>
        <v>10</v>
      </c>
      <c r="BF36" s="610"/>
      <c r="BG36" s="611" t="str">
        <f>IF('各会計、関係団体の財政状況及び健全化判断比率'!B35="","",'各会計、関係団体の財政状況及び健全化判断比率'!B35)</f>
        <v>港湾管理特別会計</v>
      </c>
      <c r="BH36" s="611"/>
      <c r="BI36" s="611"/>
      <c r="BJ36" s="611"/>
      <c r="BK36" s="611"/>
      <c r="BL36" s="611"/>
      <c r="BM36" s="611"/>
      <c r="BN36" s="611"/>
      <c r="BO36" s="611"/>
      <c r="BP36" s="611"/>
      <c r="BQ36" s="611"/>
      <c r="BR36" s="611"/>
      <c r="BS36" s="611"/>
      <c r="BT36" s="611"/>
      <c r="BU36" s="611"/>
      <c r="BV36" s="171"/>
      <c r="BW36" s="610">
        <f t="shared" si="2"/>
        <v>13</v>
      </c>
      <c r="BX36" s="610"/>
      <c r="BY36" s="611" t="str">
        <f>IF('各会計、関係団体の財政状況及び健全化判断比率'!B70="","",'各会計、関係団体の財政状況及び健全化判断比率'!B70)</f>
        <v>十勝圏複合事務組合</v>
      </c>
      <c r="BZ36" s="611"/>
      <c r="CA36" s="611"/>
      <c r="CB36" s="611"/>
      <c r="CC36" s="611"/>
      <c r="CD36" s="611"/>
      <c r="CE36" s="611"/>
      <c r="CF36" s="611"/>
      <c r="CG36" s="611"/>
      <c r="CH36" s="611"/>
      <c r="CI36" s="611"/>
      <c r="CJ36" s="611"/>
      <c r="CK36" s="611"/>
      <c r="CL36" s="611"/>
      <c r="CM36" s="611"/>
      <c r="CN36" s="171"/>
      <c r="CO36" s="610">
        <f t="shared" si="3"/>
        <v>16</v>
      </c>
      <c r="CP36" s="610"/>
      <c r="CQ36" s="611" t="str">
        <f>IF('各会計、関係団体の財政状況及び健全化判断比率'!BS9="","",'各会計、関係団体の財政状況及び健全化判断比率'!BS9)</f>
        <v>広尾産業流通振興公社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98"/>
    </row>
    <row r="37" spans="1:113" ht="32.25" customHeight="1" x14ac:dyDescent="0.15">
      <c r="A37" s="171"/>
      <c r="B37" s="19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1"/>
      <c r="U37" s="610">
        <f t="shared" si="4"/>
        <v>6</v>
      </c>
      <c r="V37" s="610"/>
      <c r="W37" s="611" t="str">
        <f>IF('各会計、関係団体の財政状況及び健全化判断比率'!B31="","",'各会計、関係団体の財政状況及び健全化判断比率'!B31)</f>
        <v>介護サービス事業特別会計</v>
      </c>
      <c r="X37" s="611"/>
      <c r="Y37" s="611"/>
      <c r="Z37" s="611"/>
      <c r="AA37" s="611"/>
      <c r="AB37" s="611"/>
      <c r="AC37" s="611"/>
      <c r="AD37" s="611"/>
      <c r="AE37" s="611"/>
      <c r="AF37" s="611"/>
      <c r="AG37" s="611"/>
      <c r="AH37" s="611"/>
      <c r="AI37" s="611"/>
      <c r="AJ37" s="611"/>
      <c r="AK37" s="611"/>
      <c r="AL37" s="171"/>
      <c r="AM37" s="610" t="str">
        <f t="shared" si="0"/>
        <v/>
      </c>
      <c r="AN37" s="610"/>
      <c r="AO37" s="611"/>
      <c r="AP37" s="611"/>
      <c r="AQ37" s="611"/>
      <c r="AR37" s="611"/>
      <c r="AS37" s="611"/>
      <c r="AT37" s="611"/>
      <c r="AU37" s="611"/>
      <c r="AV37" s="611"/>
      <c r="AW37" s="611"/>
      <c r="AX37" s="611"/>
      <c r="AY37" s="611"/>
      <c r="AZ37" s="611"/>
      <c r="BA37" s="611"/>
      <c r="BB37" s="611"/>
      <c r="BC37" s="611"/>
      <c r="BD37" s="171"/>
      <c r="BE37" s="610" t="str">
        <f t="shared" si="1"/>
        <v/>
      </c>
      <c r="BF37" s="610"/>
      <c r="BG37" s="611"/>
      <c r="BH37" s="611"/>
      <c r="BI37" s="611"/>
      <c r="BJ37" s="611"/>
      <c r="BK37" s="611"/>
      <c r="BL37" s="611"/>
      <c r="BM37" s="611"/>
      <c r="BN37" s="611"/>
      <c r="BO37" s="611"/>
      <c r="BP37" s="611"/>
      <c r="BQ37" s="611"/>
      <c r="BR37" s="611"/>
      <c r="BS37" s="611"/>
      <c r="BT37" s="611"/>
      <c r="BU37" s="611"/>
      <c r="BV37" s="171"/>
      <c r="BW37" s="610" t="str">
        <f t="shared" si="2"/>
        <v/>
      </c>
      <c r="BX37" s="610"/>
      <c r="BY37" s="611" t="str">
        <f>IF('各会計、関係団体の財政状況及び健全化判断比率'!B71="","",'各会計、関係団体の財政状況及び健全化判断比率'!B71)</f>
        <v/>
      </c>
      <c r="BZ37" s="611"/>
      <c r="CA37" s="611"/>
      <c r="CB37" s="611"/>
      <c r="CC37" s="611"/>
      <c r="CD37" s="611"/>
      <c r="CE37" s="611"/>
      <c r="CF37" s="611"/>
      <c r="CG37" s="611"/>
      <c r="CH37" s="611"/>
      <c r="CI37" s="611"/>
      <c r="CJ37" s="611"/>
      <c r="CK37" s="611"/>
      <c r="CL37" s="611"/>
      <c r="CM37" s="611"/>
      <c r="CN37" s="17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98"/>
    </row>
    <row r="38" spans="1:113" ht="32.25" customHeight="1" x14ac:dyDescent="0.15">
      <c r="A38" s="171"/>
      <c r="B38" s="19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1"/>
      <c r="U38" s="610" t="str">
        <f t="shared" si="4"/>
        <v/>
      </c>
      <c r="V38" s="610"/>
      <c r="W38" s="611"/>
      <c r="X38" s="611"/>
      <c r="Y38" s="611"/>
      <c r="Z38" s="611"/>
      <c r="AA38" s="611"/>
      <c r="AB38" s="611"/>
      <c r="AC38" s="611"/>
      <c r="AD38" s="611"/>
      <c r="AE38" s="611"/>
      <c r="AF38" s="611"/>
      <c r="AG38" s="611"/>
      <c r="AH38" s="611"/>
      <c r="AI38" s="611"/>
      <c r="AJ38" s="611"/>
      <c r="AK38" s="611"/>
      <c r="AL38" s="171"/>
      <c r="AM38" s="610" t="str">
        <f t="shared" si="0"/>
        <v/>
      </c>
      <c r="AN38" s="610"/>
      <c r="AO38" s="611"/>
      <c r="AP38" s="611"/>
      <c r="AQ38" s="611"/>
      <c r="AR38" s="611"/>
      <c r="AS38" s="611"/>
      <c r="AT38" s="611"/>
      <c r="AU38" s="611"/>
      <c r="AV38" s="611"/>
      <c r="AW38" s="611"/>
      <c r="AX38" s="611"/>
      <c r="AY38" s="611"/>
      <c r="AZ38" s="611"/>
      <c r="BA38" s="611"/>
      <c r="BB38" s="611"/>
      <c r="BC38" s="611"/>
      <c r="BD38" s="171"/>
      <c r="BE38" s="610" t="str">
        <f t="shared" si="1"/>
        <v/>
      </c>
      <c r="BF38" s="610"/>
      <c r="BG38" s="611"/>
      <c r="BH38" s="611"/>
      <c r="BI38" s="611"/>
      <c r="BJ38" s="611"/>
      <c r="BK38" s="611"/>
      <c r="BL38" s="611"/>
      <c r="BM38" s="611"/>
      <c r="BN38" s="611"/>
      <c r="BO38" s="611"/>
      <c r="BP38" s="611"/>
      <c r="BQ38" s="611"/>
      <c r="BR38" s="611"/>
      <c r="BS38" s="611"/>
      <c r="BT38" s="611"/>
      <c r="BU38" s="611"/>
      <c r="BV38" s="171"/>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98"/>
    </row>
    <row r="39" spans="1:113" ht="32.25" customHeight="1" x14ac:dyDescent="0.15">
      <c r="A39" s="171"/>
      <c r="B39" s="19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1"/>
      <c r="U39" s="610" t="str">
        <f t="shared" si="4"/>
        <v/>
      </c>
      <c r="V39" s="610"/>
      <c r="W39" s="611"/>
      <c r="X39" s="611"/>
      <c r="Y39" s="611"/>
      <c r="Z39" s="611"/>
      <c r="AA39" s="611"/>
      <c r="AB39" s="611"/>
      <c r="AC39" s="611"/>
      <c r="AD39" s="611"/>
      <c r="AE39" s="611"/>
      <c r="AF39" s="611"/>
      <c r="AG39" s="611"/>
      <c r="AH39" s="611"/>
      <c r="AI39" s="611"/>
      <c r="AJ39" s="611"/>
      <c r="AK39" s="611"/>
      <c r="AL39" s="171"/>
      <c r="AM39" s="610" t="str">
        <f t="shared" si="0"/>
        <v/>
      </c>
      <c r="AN39" s="610"/>
      <c r="AO39" s="611"/>
      <c r="AP39" s="611"/>
      <c r="AQ39" s="611"/>
      <c r="AR39" s="611"/>
      <c r="AS39" s="611"/>
      <c r="AT39" s="611"/>
      <c r="AU39" s="611"/>
      <c r="AV39" s="611"/>
      <c r="AW39" s="611"/>
      <c r="AX39" s="611"/>
      <c r="AY39" s="611"/>
      <c r="AZ39" s="611"/>
      <c r="BA39" s="611"/>
      <c r="BB39" s="611"/>
      <c r="BC39" s="611"/>
      <c r="BD39" s="171"/>
      <c r="BE39" s="610" t="str">
        <f t="shared" si="1"/>
        <v/>
      </c>
      <c r="BF39" s="610"/>
      <c r="BG39" s="611"/>
      <c r="BH39" s="611"/>
      <c r="BI39" s="611"/>
      <c r="BJ39" s="611"/>
      <c r="BK39" s="611"/>
      <c r="BL39" s="611"/>
      <c r="BM39" s="611"/>
      <c r="BN39" s="611"/>
      <c r="BO39" s="611"/>
      <c r="BP39" s="611"/>
      <c r="BQ39" s="611"/>
      <c r="BR39" s="611"/>
      <c r="BS39" s="611"/>
      <c r="BT39" s="611"/>
      <c r="BU39" s="611"/>
      <c r="BV39" s="171"/>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98"/>
    </row>
    <row r="40" spans="1:113" ht="32.25" customHeight="1" x14ac:dyDescent="0.15">
      <c r="A40" s="171"/>
      <c r="B40" s="19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1"/>
      <c r="U40" s="610" t="str">
        <f t="shared" si="4"/>
        <v/>
      </c>
      <c r="V40" s="610"/>
      <c r="W40" s="611"/>
      <c r="X40" s="611"/>
      <c r="Y40" s="611"/>
      <c r="Z40" s="611"/>
      <c r="AA40" s="611"/>
      <c r="AB40" s="611"/>
      <c r="AC40" s="611"/>
      <c r="AD40" s="611"/>
      <c r="AE40" s="611"/>
      <c r="AF40" s="611"/>
      <c r="AG40" s="611"/>
      <c r="AH40" s="611"/>
      <c r="AI40" s="611"/>
      <c r="AJ40" s="611"/>
      <c r="AK40" s="611"/>
      <c r="AL40" s="171"/>
      <c r="AM40" s="610" t="str">
        <f t="shared" si="0"/>
        <v/>
      </c>
      <c r="AN40" s="610"/>
      <c r="AO40" s="611"/>
      <c r="AP40" s="611"/>
      <c r="AQ40" s="611"/>
      <c r="AR40" s="611"/>
      <c r="AS40" s="611"/>
      <c r="AT40" s="611"/>
      <c r="AU40" s="611"/>
      <c r="AV40" s="611"/>
      <c r="AW40" s="611"/>
      <c r="AX40" s="611"/>
      <c r="AY40" s="611"/>
      <c r="AZ40" s="611"/>
      <c r="BA40" s="611"/>
      <c r="BB40" s="611"/>
      <c r="BC40" s="611"/>
      <c r="BD40" s="171"/>
      <c r="BE40" s="610" t="str">
        <f t="shared" si="1"/>
        <v/>
      </c>
      <c r="BF40" s="610"/>
      <c r="BG40" s="611"/>
      <c r="BH40" s="611"/>
      <c r="BI40" s="611"/>
      <c r="BJ40" s="611"/>
      <c r="BK40" s="611"/>
      <c r="BL40" s="611"/>
      <c r="BM40" s="611"/>
      <c r="BN40" s="611"/>
      <c r="BO40" s="611"/>
      <c r="BP40" s="611"/>
      <c r="BQ40" s="611"/>
      <c r="BR40" s="611"/>
      <c r="BS40" s="611"/>
      <c r="BT40" s="611"/>
      <c r="BU40" s="611"/>
      <c r="BV40" s="171"/>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98"/>
    </row>
    <row r="41" spans="1:113" ht="32.25" customHeight="1" x14ac:dyDescent="0.15">
      <c r="A41" s="171"/>
      <c r="B41" s="19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1"/>
      <c r="U41" s="610" t="str">
        <f t="shared" si="4"/>
        <v/>
      </c>
      <c r="V41" s="610"/>
      <c r="W41" s="611"/>
      <c r="X41" s="611"/>
      <c r="Y41" s="611"/>
      <c r="Z41" s="611"/>
      <c r="AA41" s="611"/>
      <c r="AB41" s="611"/>
      <c r="AC41" s="611"/>
      <c r="AD41" s="611"/>
      <c r="AE41" s="611"/>
      <c r="AF41" s="611"/>
      <c r="AG41" s="611"/>
      <c r="AH41" s="611"/>
      <c r="AI41" s="611"/>
      <c r="AJ41" s="611"/>
      <c r="AK41" s="611"/>
      <c r="AL41" s="171"/>
      <c r="AM41" s="610" t="str">
        <f t="shared" si="0"/>
        <v/>
      </c>
      <c r="AN41" s="610"/>
      <c r="AO41" s="611"/>
      <c r="AP41" s="611"/>
      <c r="AQ41" s="611"/>
      <c r="AR41" s="611"/>
      <c r="AS41" s="611"/>
      <c r="AT41" s="611"/>
      <c r="AU41" s="611"/>
      <c r="AV41" s="611"/>
      <c r="AW41" s="611"/>
      <c r="AX41" s="611"/>
      <c r="AY41" s="611"/>
      <c r="AZ41" s="611"/>
      <c r="BA41" s="611"/>
      <c r="BB41" s="611"/>
      <c r="BC41" s="611"/>
      <c r="BD41" s="171"/>
      <c r="BE41" s="610" t="str">
        <f t="shared" si="1"/>
        <v/>
      </c>
      <c r="BF41" s="610"/>
      <c r="BG41" s="611"/>
      <c r="BH41" s="611"/>
      <c r="BI41" s="611"/>
      <c r="BJ41" s="611"/>
      <c r="BK41" s="611"/>
      <c r="BL41" s="611"/>
      <c r="BM41" s="611"/>
      <c r="BN41" s="611"/>
      <c r="BO41" s="611"/>
      <c r="BP41" s="611"/>
      <c r="BQ41" s="611"/>
      <c r="BR41" s="611"/>
      <c r="BS41" s="611"/>
      <c r="BT41" s="611"/>
      <c r="BU41" s="611"/>
      <c r="BV41" s="171"/>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98"/>
    </row>
    <row r="42" spans="1:113" ht="32.25" customHeight="1" x14ac:dyDescent="0.15">
      <c r="B42" s="19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1"/>
      <c r="U42" s="610" t="str">
        <f t="shared" si="4"/>
        <v/>
      </c>
      <c r="V42" s="610"/>
      <c r="W42" s="611"/>
      <c r="X42" s="611"/>
      <c r="Y42" s="611"/>
      <c r="Z42" s="611"/>
      <c r="AA42" s="611"/>
      <c r="AB42" s="611"/>
      <c r="AC42" s="611"/>
      <c r="AD42" s="611"/>
      <c r="AE42" s="611"/>
      <c r="AF42" s="611"/>
      <c r="AG42" s="611"/>
      <c r="AH42" s="611"/>
      <c r="AI42" s="611"/>
      <c r="AJ42" s="611"/>
      <c r="AK42" s="611"/>
      <c r="AL42" s="171"/>
      <c r="AM42" s="610" t="str">
        <f t="shared" si="0"/>
        <v/>
      </c>
      <c r="AN42" s="610"/>
      <c r="AO42" s="611"/>
      <c r="AP42" s="611"/>
      <c r="AQ42" s="611"/>
      <c r="AR42" s="611"/>
      <c r="AS42" s="611"/>
      <c r="AT42" s="611"/>
      <c r="AU42" s="611"/>
      <c r="AV42" s="611"/>
      <c r="AW42" s="611"/>
      <c r="AX42" s="611"/>
      <c r="AY42" s="611"/>
      <c r="AZ42" s="611"/>
      <c r="BA42" s="611"/>
      <c r="BB42" s="611"/>
      <c r="BC42" s="611"/>
      <c r="BD42" s="171"/>
      <c r="BE42" s="610" t="str">
        <f t="shared" si="1"/>
        <v/>
      </c>
      <c r="BF42" s="610"/>
      <c r="BG42" s="611"/>
      <c r="BH42" s="611"/>
      <c r="BI42" s="611"/>
      <c r="BJ42" s="611"/>
      <c r="BK42" s="611"/>
      <c r="BL42" s="611"/>
      <c r="BM42" s="611"/>
      <c r="BN42" s="611"/>
      <c r="BO42" s="611"/>
      <c r="BP42" s="611"/>
      <c r="BQ42" s="611"/>
      <c r="BR42" s="611"/>
      <c r="BS42" s="611"/>
      <c r="BT42" s="611"/>
      <c r="BU42" s="611"/>
      <c r="BV42" s="17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98"/>
    </row>
    <row r="43" spans="1:113" ht="32.25" customHeight="1" x14ac:dyDescent="0.15">
      <c r="B43" s="19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1"/>
      <c r="U43" s="610" t="str">
        <f t="shared" si="4"/>
        <v/>
      </c>
      <c r="V43" s="610"/>
      <c r="W43" s="611"/>
      <c r="X43" s="611"/>
      <c r="Y43" s="611"/>
      <c r="Z43" s="611"/>
      <c r="AA43" s="611"/>
      <c r="AB43" s="611"/>
      <c r="AC43" s="611"/>
      <c r="AD43" s="611"/>
      <c r="AE43" s="611"/>
      <c r="AF43" s="611"/>
      <c r="AG43" s="611"/>
      <c r="AH43" s="611"/>
      <c r="AI43" s="611"/>
      <c r="AJ43" s="611"/>
      <c r="AK43" s="611"/>
      <c r="AL43" s="171"/>
      <c r="AM43" s="610" t="str">
        <f t="shared" si="0"/>
        <v/>
      </c>
      <c r="AN43" s="610"/>
      <c r="AO43" s="611"/>
      <c r="AP43" s="611"/>
      <c r="AQ43" s="611"/>
      <c r="AR43" s="611"/>
      <c r="AS43" s="611"/>
      <c r="AT43" s="611"/>
      <c r="AU43" s="611"/>
      <c r="AV43" s="611"/>
      <c r="AW43" s="611"/>
      <c r="AX43" s="611"/>
      <c r="AY43" s="611"/>
      <c r="AZ43" s="611"/>
      <c r="BA43" s="611"/>
      <c r="BB43" s="611"/>
      <c r="BC43" s="611"/>
      <c r="BD43" s="171"/>
      <c r="BE43" s="610" t="str">
        <f t="shared" si="1"/>
        <v/>
      </c>
      <c r="BF43" s="610"/>
      <c r="BG43" s="611"/>
      <c r="BH43" s="611"/>
      <c r="BI43" s="611"/>
      <c r="BJ43" s="611"/>
      <c r="BK43" s="611"/>
      <c r="BL43" s="611"/>
      <c r="BM43" s="611"/>
      <c r="BN43" s="611"/>
      <c r="BO43" s="611"/>
      <c r="BP43" s="611"/>
      <c r="BQ43" s="611"/>
      <c r="BR43" s="611"/>
      <c r="BS43" s="611"/>
      <c r="BT43" s="611"/>
      <c r="BU43" s="611"/>
      <c r="BV43" s="17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2llswefkAc72c1nlWSE0CAO38COUAZD4W+vPomKbRwahsqL3g5yPWGPJkezlbfXhNEnxHkcM5zGz4r9XPJB5HA==" saltValue="/9f3gplnbRo29sSD1R6a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15" t="s">
        <v>217</v>
      </c>
      <c r="DI1" s="616"/>
      <c r="DJ1" s="616"/>
      <c r="DK1" s="616"/>
      <c r="DL1" s="616"/>
      <c r="DM1" s="616"/>
      <c r="DN1" s="617"/>
      <c r="DO1" s="204"/>
      <c r="DP1" s="615" t="s">
        <v>218</v>
      </c>
      <c r="DQ1" s="616"/>
      <c r="DR1" s="616"/>
      <c r="DS1" s="616"/>
      <c r="DT1" s="616"/>
      <c r="DU1" s="616"/>
      <c r="DV1" s="616"/>
      <c r="DW1" s="616"/>
      <c r="DX1" s="616"/>
      <c r="DY1" s="616"/>
      <c r="DZ1" s="616"/>
      <c r="EA1" s="616"/>
      <c r="EB1" s="616"/>
      <c r="EC1" s="617"/>
      <c r="ED1" s="203"/>
      <c r="EE1" s="203"/>
      <c r="EF1" s="203"/>
      <c r="EG1" s="203"/>
      <c r="EH1" s="203"/>
      <c r="EI1" s="203"/>
      <c r="EJ1" s="203"/>
      <c r="EK1" s="203"/>
      <c r="EL1" s="203"/>
      <c r="EM1" s="203"/>
    </row>
    <row r="2" spans="2:143" ht="22.5" customHeight="1" x14ac:dyDescent="0.15">
      <c r="B2" s="205" t="s">
        <v>219</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230</v>
      </c>
      <c r="C5" s="623"/>
      <c r="D5" s="623"/>
      <c r="E5" s="623"/>
      <c r="F5" s="623"/>
      <c r="G5" s="623"/>
      <c r="H5" s="623"/>
      <c r="I5" s="623"/>
      <c r="J5" s="623"/>
      <c r="K5" s="623"/>
      <c r="L5" s="623"/>
      <c r="M5" s="623"/>
      <c r="N5" s="623"/>
      <c r="O5" s="623"/>
      <c r="P5" s="623"/>
      <c r="Q5" s="624"/>
      <c r="R5" s="625">
        <v>955941</v>
      </c>
      <c r="S5" s="626"/>
      <c r="T5" s="626"/>
      <c r="U5" s="626"/>
      <c r="V5" s="626"/>
      <c r="W5" s="626"/>
      <c r="X5" s="626"/>
      <c r="Y5" s="627"/>
      <c r="Z5" s="628">
        <v>12.1</v>
      </c>
      <c r="AA5" s="628"/>
      <c r="AB5" s="628"/>
      <c r="AC5" s="628"/>
      <c r="AD5" s="629">
        <v>921754</v>
      </c>
      <c r="AE5" s="629"/>
      <c r="AF5" s="629"/>
      <c r="AG5" s="629"/>
      <c r="AH5" s="629"/>
      <c r="AI5" s="629"/>
      <c r="AJ5" s="629"/>
      <c r="AK5" s="629"/>
      <c r="AL5" s="630">
        <v>19.3</v>
      </c>
      <c r="AM5" s="631"/>
      <c r="AN5" s="631"/>
      <c r="AO5" s="632"/>
      <c r="AP5" s="622" t="s">
        <v>231</v>
      </c>
      <c r="AQ5" s="623"/>
      <c r="AR5" s="623"/>
      <c r="AS5" s="623"/>
      <c r="AT5" s="623"/>
      <c r="AU5" s="623"/>
      <c r="AV5" s="623"/>
      <c r="AW5" s="623"/>
      <c r="AX5" s="623"/>
      <c r="AY5" s="623"/>
      <c r="AZ5" s="623"/>
      <c r="BA5" s="623"/>
      <c r="BB5" s="623"/>
      <c r="BC5" s="623"/>
      <c r="BD5" s="623"/>
      <c r="BE5" s="623"/>
      <c r="BF5" s="624"/>
      <c r="BG5" s="636">
        <v>921754</v>
      </c>
      <c r="BH5" s="637"/>
      <c r="BI5" s="637"/>
      <c r="BJ5" s="637"/>
      <c r="BK5" s="637"/>
      <c r="BL5" s="637"/>
      <c r="BM5" s="637"/>
      <c r="BN5" s="638"/>
      <c r="BO5" s="639">
        <v>96.4</v>
      </c>
      <c r="BP5" s="639"/>
      <c r="BQ5" s="639"/>
      <c r="BR5" s="639"/>
      <c r="BS5" s="640">
        <v>16352</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15">
      <c r="B6" s="633" t="s">
        <v>235</v>
      </c>
      <c r="C6" s="634"/>
      <c r="D6" s="634"/>
      <c r="E6" s="634"/>
      <c r="F6" s="634"/>
      <c r="G6" s="634"/>
      <c r="H6" s="634"/>
      <c r="I6" s="634"/>
      <c r="J6" s="634"/>
      <c r="K6" s="634"/>
      <c r="L6" s="634"/>
      <c r="M6" s="634"/>
      <c r="N6" s="634"/>
      <c r="O6" s="634"/>
      <c r="P6" s="634"/>
      <c r="Q6" s="635"/>
      <c r="R6" s="636">
        <v>162739</v>
      </c>
      <c r="S6" s="637"/>
      <c r="T6" s="637"/>
      <c r="U6" s="637"/>
      <c r="V6" s="637"/>
      <c r="W6" s="637"/>
      <c r="X6" s="637"/>
      <c r="Y6" s="638"/>
      <c r="Z6" s="639">
        <v>2.1</v>
      </c>
      <c r="AA6" s="639"/>
      <c r="AB6" s="639"/>
      <c r="AC6" s="639"/>
      <c r="AD6" s="640">
        <v>162739</v>
      </c>
      <c r="AE6" s="640"/>
      <c r="AF6" s="640"/>
      <c r="AG6" s="640"/>
      <c r="AH6" s="640"/>
      <c r="AI6" s="640"/>
      <c r="AJ6" s="640"/>
      <c r="AK6" s="640"/>
      <c r="AL6" s="641">
        <v>3.4</v>
      </c>
      <c r="AM6" s="642"/>
      <c r="AN6" s="642"/>
      <c r="AO6" s="643"/>
      <c r="AP6" s="633" t="s">
        <v>236</v>
      </c>
      <c r="AQ6" s="634"/>
      <c r="AR6" s="634"/>
      <c r="AS6" s="634"/>
      <c r="AT6" s="634"/>
      <c r="AU6" s="634"/>
      <c r="AV6" s="634"/>
      <c r="AW6" s="634"/>
      <c r="AX6" s="634"/>
      <c r="AY6" s="634"/>
      <c r="AZ6" s="634"/>
      <c r="BA6" s="634"/>
      <c r="BB6" s="634"/>
      <c r="BC6" s="634"/>
      <c r="BD6" s="634"/>
      <c r="BE6" s="634"/>
      <c r="BF6" s="635"/>
      <c r="BG6" s="636">
        <v>921754</v>
      </c>
      <c r="BH6" s="637"/>
      <c r="BI6" s="637"/>
      <c r="BJ6" s="637"/>
      <c r="BK6" s="637"/>
      <c r="BL6" s="637"/>
      <c r="BM6" s="637"/>
      <c r="BN6" s="638"/>
      <c r="BO6" s="639">
        <v>96.4</v>
      </c>
      <c r="BP6" s="639"/>
      <c r="BQ6" s="639"/>
      <c r="BR6" s="639"/>
      <c r="BS6" s="640">
        <v>16352</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79233</v>
      </c>
      <c r="CS6" s="637"/>
      <c r="CT6" s="637"/>
      <c r="CU6" s="637"/>
      <c r="CV6" s="637"/>
      <c r="CW6" s="637"/>
      <c r="CX6" s="637"/>
      <c r="CY6" s="638"/>
      <c r="CZ6" s="630">
        <v>1</v>
      </c>
      <c r="DA6" s="631"/>
      <c r="DB6" s="631"/>
      <c r="DC6" s="647"/>
      <c r="DD6" s="645" t="s">
        <v>129</v>
      </c>
      <c r="DE6" s="637"/>
      <c r="DF6" s="637"/>
      <c r="DG6" s="637"/>
      <c r="DH6" s="637"/>
      <c r="DI6" s="637"/>
      <c r="DJ6" s="637"/>
      <c r="DK6" s="637"/>
      <c r="DL6" s="637"/>
      <c r="DM6" s="637"/>
      <c r="DN6" s="637"/>
      <c r="DO6" s="637"/>
      <c r="DP6" s="638"/>
      <c r="DQ6" s="645">
        <v>79233</v>
      </c>
      <c r="DR6" s="637"/>
      <c r="DS6" s="637"/>
      <c r="DT6" s="637"/>
      <c r="DU6" s="637"/>
      <c r="DV6" s="637"/>
      <c r="DW6" s="637"/>
      <c r="DX6" s="637"/>
      <c r="DY6" s="637"/>
      <c r="DZ6" s="637"/>
      <c r="EA6" s="637"/>
      <c r="EB6" s="637"/>
      <c r="EC6" s="646"/>
    </row>
    <row r="7" spans="2:143" ht="11.25" customHeight="1" x14ac:dyDescent="0.15">
      <c r="B7" s="633" t="s">
        <v>238</v>
      </c>
      <c r="C7" s="634"/>
      <c r="D7" s="634"/>
      <c r="E7" s="634"/>
      <c r="F7" s="634"/>
      <c r="G7" s="634"/>
      <c r="H7" s="634"/>
      <c r="I7" s="634"/>
      <c r="J7" s="634"/>
      <c r="K7" s="634"/>
      <c r="L7" s="634"/>
      <c r="M7" s="634"/>
      <c r="N7" s="634"/>
      <c r="O7" s="634"/>
      <c r="P7" s="634"/>
      <c r="Q7" s="635"/>
      <c r="R7" s="636">
        <v>316</v>
      </c>
      <c r="S7" s="637"/>
      <c r="T7" s="637"/>
      <c r="U7" s="637"/>
      <c r="V7" s="637"/>
      <c r="W7" s="637"/>
      <c r="X7" s="637"/>
      <c r="Y7" s="638"/>
      <c r="Z7" s="639">
        <v>0</v>
      </c>
      <c r="AA7" s="639"/>
      <c r="AB7" s="639"/>
      <c r="AC7" s="639"/>
      <c r="AD7" s="640">
        <v>316</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376879</v>
      </c>
      <c r="BH7" s="637"/>
      <c r="BI7" s="637"/>
      <c r="BJ7" s="637"/>
      <c r="BK7" s="637"/>
      <c r="BL7" s="637"/>
      <c r="BM7" s="637"/>
      <c r="BN7" s="638"/>
      <c r="BO7" s="639">
        <v>39.4</v>
      </c>
      <c r="BP7" s="639"/>
      <c r="BQ7" s="639"/>
      <c r="BR7" s="639"/>
      <c r="BS7" s="640">
        <v>16352</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773142</v>
      </c>
      <c r="CS7" s="637"/>
      <c r="CT7" s="637"/>
      <c r="CU7" s="637"/>
      <c r="CV7" s="637"/>
      <c r="CW7" s="637"/>
      <c r="CX7" s="637"/>
      <c r="CY7" s="638"/>
      <c r="CZ7" s="639">
        <v>10</v>
      </c>
      <c r="DA7" s="639"/>
      <c r="DB7" s="639"/>
      <c r="DC7" s="639"/>
      <c r="DD7" s="645">
        <v>78032</v>
      </c>
      <c r="DE7" s="637"/>
      <c r="DF7" s="637"/>
      <c r="DG7" s="637"/>
      <c r="DH7" s="637"/>
      <c r="DI7" s="637"/>
      <c r="DJ7" s="637"/>
      <c r="DK7" s="637"/>
      <c r="DL7" s="637"/>
      <c r="DM7" s="637"/>
      <c r="DN7" s="637"/>
      <c r="DO7" s="637"/>
      <c r="DP7" s="638"/>
      <c r="DQ7" s="645">
        <v>621667</v>
      </c>
      <c r="DR7" s="637"/>
      <c r="DS7" s="637"/>
      <c r="DT7" s="637"/>
      <c r="DU7" s="637"/>
      <c r="DV7" s="637"/>
      <c r="DW7" s="637"/>
      <c r="DX7" s="637"/>
      <c r="DY7" s="637"/>
      <c r="DZ7" s="637"/>
      <c r="EA7" s="637"/>
      <c r="EB7" s="637"/>
      <c r="EC7" s="646"/>
    </row>
    <row r="8" spans="2:143" ht="11.25" customHeight="1" x14ac:dyDescent="0.15">
      <c r="B8" s="633" t="s">
        <v>241</v>
      </c>
      <c r="C8" s="634"/>
      <c r="D8" s="634"/>
      <c r="E8" s="634"/>
      <c r="F8" s="634"/>
      <c r="G8" s="634"/>
      <c r="H8" s="634"/>
      <c r="I8" s="634"/>
      <c r="J8" s="634"/>
      <c r="K8" s="634"/>
      <c r="L8" s="634"/>
      <c r="M8" s="634"/>
      <c r="N8" s="634"/>
      <c r="O8" s="634"/>
      <c r="P8" s="634"/>
      <c r="Q8" s="635"/>
      <c r="R8" s="636">
        <v>2315</v>
      </c>
      <c r="S8" s="637"/>
      <c r="T8" s="637"/>
      <c r="U8" s="637"/>
      <c r="V8" s="637"/>
      <c r="W8" s="637"/>
      <c r="X8" s="637"/>
      <c r="Y8" s="638"/>
      <c r="Z8" s="639">
        <v>0</v>
      </c>
      <c r="AA8" s="639"/>
      <c r="AB8" s="639"/>
      <c r="AC8" s="639"/>
      <c r="AD8" s="640">
        <v>2315</v>
      </c>
      <c r="AE8" s="640"/>
      <c r="AF8" s="640"/>
      <c r="AG8" s="640"/>
      <c r="AH8" s="640"/>
      <c r="AI8" s="640"/>
      <c r="AJ8" s="640"/>
      <c r="AK8" s="640"/>
      <c r="AL8" s="641">
        <v>0</v>
      </c>
      <c r="AM8" s="642"/>
      <c r="AN8" s="642"/>
      <c r="AO8" s="643"/>
      <c r="AP8" s="633" t="s">
        <v>242</v>
      </c>
      <c r="AQ8" s="634"/>
      <c r="AR8" s="634"/>
      <c r="AS8" s="634"/>
      <c r="AT8" s="634"/>
      <c r="AU8" s="634"/>
      <c r="AV8" s="634"/>
      <c r="AW8" s="634"/>
      <c r="AX8" s="634"/>
      <c r="AY8" s="634"/>
      <c r="AZ8" s="634"/>
      <c r="BA8" s="634"/>
      <c r="BB8" s="634"/>
      <c r="BC8" s="634"/>
      <c r="BD8" s="634"/>
      <c r="BE8" s="634"/>
      <c r="BF8" s="635"/>
      <c r="BG8" s="636">
        <v>10749</v>
      </c>
      <c r="BH8" s="637"/>
      <c r="BI8" s="637"/>
      <c r="BJ8" s="637"/>
      <c r="BK8" s="637"/>
      <c r="BL8" s="637"/>
      <c r="BM8" s="637"/>
      <c r="BN8" s="638"/>
      <c r="BO8" s="639">
        <v>1.1000000000000001</v>
      </c>
      <c r="BP8" s="639"/>
      <c r="BQ8" s="639"/>
      <c r="BR8" s="639"/>
      <c r="BS8" s="640" t="s">
        <v>243</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1700101</v>
      </c>
      <c r="CS8" s="637"/>
      <c r="CT8" s="637"/>
      <c r="CU8" s="637"/>
      <c r="CV8" s="637"/>
      <c r="CW8" s="637"/>
      <c r="CX8" s="637"/>
      <c r="CY8" s="638"/>
      <c r="CZ8" s="639">
        <v>22.1</v>
      </c>
      <c r="DA8" s="639"/>
      <c r="DB8" s="639"/>
      <c r="DC8" s="639"/>
      <c r="DD8" s="645">
        <v>32856</v>
      </c>
      <c r="DE8" s="637"/>
      <c r="DF8" s="637"/>
      <c r="DG8" s="637"/>
      <c r="DH8" s="637"/>
      <c r="DI8" s="637"/>
      <c r="DJ8" s="637"/>
      <c r="DK8" s="637"/>
      <c r="DL8" s="637"/>
      <c r="DM8" s="637"/>
      <c r="DN8" s="637"/>
      <c r="DO8" s="637"/>
      <c r="DP8" s="638"/>
      <c r="DQ8" s="645">
        <v>1037002</v>
      </c>
      <c r="DR8" s="637"/>
      <c r="DS8" s="637"/>
      <c r="DT8" s="637"/>
      <c r="DU8" s="637"/>
      <c r="DV8" s="637"/>
      <c r="DW8" s="637"/>
      <c r="DX8" s="637"/>
      <c r="DY8" s="637"/>
      <c r="DZ8" s="637"/>
      <c r="EA8" s="637"/>
      <c r="EB8" s="637"/>
      <c r="EC8" s="646"/>
    </row>
    <row r="9" spans="2:143" ht="11.25" customHeight="1" x14ac:dyDescent="0.15">
      <c r="B9" s="633" t="s">
        <v>245</v>
      </c>
      <c r="C9" s="634"/>
      <c r="D9" s="634"/>
      <c r="E9" s="634"/>
      <c r="F9" s="634"/>
      <c r="G9" s="634"/>
      <c r="H9" s="634"/>
      <c r="I9" s="634"/>
      <c r="J9" s="634"/>
      <c r="K9" s="634"/>
      <c r="L9" s="634"/>
      <c r="M9" s="634"/>
      <c r="N9" s="634"/>
      <c r="O9" s="634"/>
      <c r="P9" s="634"/>
      <c r="Q9" s="635"/>
      <c r="R9" s="636">
        <v>1866</v>
      </c>
      <c r="S9" s="637"/>
      <c r="T9" s="637"/>
      <c r="U9" s="637"/>
      <c r="V9" s="637"/>
      <c r="W9" s="637"/>
      <c r="X9" s="637"/>
      <c r="Y9" s="638"/>
      <c r="Z9" s="639">
        <v>0</v>
      </c>
      <c r="AA9" s="639"/>
      <c r="AB9" s="639"/>
      <c r="AC9" s="639"/>
      <c r="AD9" s="640">
        <v>1866</v>
      </c>
      <c r="AE9" s="640"/>
      <c r="AF9" s="640"/>
      <c r="AG9" s="640"/>
      <c r="AH9" s="640"/>
      <c r="AI9" s="640"/>
      <c r="AJ9" s="640"/>
      <c r="AK9" s="640"/>
      <c r="AL9" s="641">
        <v>0</v>
      </c>
      <c r="AM9" s="642"/>
      <c r="AN9" s="642"/>
      <c r="AO9" s="643"/>
      <c r="AP9" s="633" t="s">
        <v>246</v>
      </c>
      <c r="AQ9" s="634"/>
      <c r="AR9" s="634"/>
      <c r="AS9" s="634"/>
      <c r="AT9" s="634"/>
      <c r="AU9" s="634"/>
      <c r="AV9" s="634"/>
      <c r="AW9" s="634"/>
      <c r="AX9" s="634"/>
      <c r="AY9" s="634"/>
      <c r="AZ9" s="634"/>
      <c r="BA9" s="634"/>
      <c r="BB9" s="634"/>
      <c r="BC9" s="634"/>
      <c r="BD9" s="634"/>
      <c r="BE9" s="634"/>
      <c r="BF9" s="635"/>
      <c r="BG9" s="636">
        <v>298503</v>
      </c>
      <c r="BH9" s="637"/>
      <c r="BI9" s="637"/>
      <c r="BJ9" s="637"/>
      <c r="BK9" s="637"/>
      <c r="BL9" s="637"/>
      <c r="BM9" s="637"/>
      <c r="BN9" s="638"/>
      <c r="BO9" s="639">
        <v>31.2</v>
      </c>
      <c r="BP9" s="639"/>
      <c r="BQ9" s="639"/>
      <c r="BR9" s="639"/>
      <c r="BS9" s="640" t="s">
        <v>129</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805614</v>
      </c>
      <c r="CS9" s="637"/>
      <c r="CT9" s="637"/>
      <c r="CU9" s="637"/>
      <c r="CV9" s="637"/>
      <c r="CW9" s="637"/>
      <c r="CX9" s="637"/>
      <c r="CY9" s="638"/>
      <c r="CZ9" s="639">
        <v>10.5</v>
      </c>
      <c r="DA9" s="639"/>
      <c r="DB9" s="639"/>
      <c r="DC9" s="639"/>
      <c r="DD9" s="645">
        <v>3082</v>
      </c>
      <c r="DE9" s="637"/>
      <c r="DF9" s="637"/>
      <c r="DG9" s="637"/>
      <c r="DH9" s="637"/>
      <c r="DI9" s="637"/>
      <c r="DJ9" s="637"/>
      <c r="DK9" s="637"/>
      <c r="DL9" s="637"/>
      <c r="DM9" s="637"/>
      <c r="DN9" s="637"/>
      <c r="DO9" s="637"/>
      <c r="DP9" s="638"/>
      <c r="DQ9" s="645">
        <v>713524</v>
      </c>
      <c r="DR9" s="637"/>
      <c r="DS9" s="637"/>
      <c r="DT9" s="637"/>
      <c r="DU9" s="637"/>
      <c r="DV9" s="637"/>
      <c r="DW9" s="637"/>
      <c r="DX9" s="637"/>
      <c r="DY9" s="637"/>
      <c r="DZ9" s="637"/>
      <c r="EA9" s="637"/>
      <c r="EB9" s="637"/>
      <c r="EC9" s="646"/>
    </row>
    <row r="10" spans="2:143" ht="11.25" customHeight="1" x14ac:dyDescent="0.15">
      <c r="B10" s="633" t="s">
        <v>248</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39" t="s">
        <v>243</v>
      </c>
      <c r="AA10" s="639"/>
      <c r="AB10" s="639"/>
      <c r="AC10" s="639"/>
      <c r="AD10" s="640" t="s">
        <v>243</v>
      </c>
      <c r="AE10" s="640"/>
      <c r="AF10" s="640"/>
      <c r="AG10" s="640"/>
      <c r="AH10" s="640"/>
      <c r="AI10" s="640"/>
      <c r="AJ10" s="640"/>
      <c r="AK10" s="640"/>
      <c r="AL10" s="641" t="s">
        <v>129</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25088</v>
      </c>
      <c r="BH10" s="637"/>
      <c r="BI10" s="637"/>
      <c r="BJ10" s="637"/>
      <c r="BK10" s="637"/>
      <c r="BL10" s="637"/>
      <c r="BM10" s="637"/>
      <c r="BN10" s="638"/>
      <c r="BO10" s="639">
        <v>2.6</v>
      </c>
      <c r="BP10" s="639"/>
      <c r="BQ10" s="639"/>
      <c r="BR10" s="639"/>
      <c r="BS10" s="640">
        <v>4183</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v>3237</v>
      </c>
      <c r="CS10" s="637"/>
      <c r="CT10" s="637"/>
      <c r="CU10" s="637"/>
      <c r="CV10" s="637"/>
      <c r="CW10" s="637"/>
      <c r="CX10" s="637"/>
      <c r="CY10" s="638"/>
      <c r="CZ10" s="639">
        <v>0</v>
      </c>
      <c r="DA10" s="639"/>
      <c r="DB10" s="639"/>
      <c r="DC10" s="639"/>
      <c r="DD10" s="645">
        <v>1850</v>
      </c>
      <c r="DE10" s="637"/>
      <c r="DF10" s="637"/>
      <c r="DG10" s="637"/>
      <c r="DH10" s="637"/>
      <c r="DI10" s="637"/>
      <c r="DJ10" s="637"/>
      <c r="DK10" s="637"/>
      <c r="DL10" s="637"/>
      <c r="DM10" s="637"/>
      <c r="DN10" s="637"/>
      <c r="DO10" s="637"/>
      <c r="DP10" s="638"/>
      <c r="DQ10" s="645">
        <v>3213</v>
      </c>
      <c r="DR10" s="637"/>
      <c r="DS10" s="637"/>
      <c r="DT10" s="637"/>
      <c r="DU10" s="637"/>
      <c r="DV10" s="637"/>
      <c r="DW10" s="637"/>
      <c r="DX10" s="637"/>
      <c r="DY10" s="637"/>
      <c r="DZ10" s="637"/>
      <c r="EA10" s="637"/>
      <c r="EB10" s="637"/>
      <c r="EC10" s="646"/>
    </row>
    <row r="11" spans="2:143" ht="11.25" customHeight="1" x14ac:dyDescent="0.15">
      <c r="B11" s="633" t="s">
        <v>251</v>
      </c>
      <c r="C11" s="634"/>
      <c r="D11" s="634"/>
      <c r="E11" s="634"/>
      <c r="F11" s="634"/>
      <c r="G11" s="634"/>
      <c r="H11" s="634"/>
      <c r="I11" s="634"/>
      <c r="J11" s="634"/>
      <c r="K11" s="634"/>
      <c r="L11" s="634"/>
      <c r="M11" s="634"/>
      <c r="N11" s="634"/>
      <c r="O11" s="634"/>
      <c r="P11" s="634"/>
      <c r="Q11" s="635"/>
      <c r="R11" s="636">
        <v>174813</v>
      </c>
      <c r="S11" s="637"/>
      <c r="T11" s="637"/>
      <c r="U11" s="637"/>
      <c r="V11" s="637"/>
      <c r="W11" s="637"/>
      <c r="X11" s="637"/>
      <c r="Y11" s="638"/>
      <c r="Z11" s="641">
        <v>2.2000000000000002</v>
      </c>
      <c r="AA11" s="642"/>
      <c r="AB11" s="642"/>
      <c r="AC11" s="648"/>
      <c r="AD11" s="645">
        <v>174813</v>
      </c>
      <c r="AE11" s="637"/>
      <c r="AF11" s="637"/>
      <c r="AG11" s="637"/>
      <c r="AH11" s="637"/>
      <c r="AI11" s="637"/>
      <c r="AJ11" s="637"/>
      <c r="AK11" s="638"/>
      <c r="AL11" s="641">
        <v>3.7</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42539</v>
      </c>
      <c r="BH11" s="637"/>
      <c r="BI11" s="637"/>
      <c r="BJ11" s="637"/>
      <c r="BK11" s="637"/>
      <c r="BL11" s="637"/>
      <c r="BM11" s="637"/>
      <c r="BN11" s="638"/>
      <c r="BO11" s="639">
        <v>4.4000000000000004</v>
      </c>
      <c r="BP11" s="639"/>
      <c r="BQ11" s="639"/>
      <c r="BR11" s="639"/>
      <c r="BS11" s="640">
        <v>12169</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603523</v>
      </c>
      <c r="CS11" s="637"/>
      <c r="CT11" s="637"/>
      <c r="CU11" s="637"/>
      <c r="CV11" s="637"/>
      <c r="CW11" s="637"/>
      <c r="CX11" s="637"/>
      <c r="CY11" s="638"/>
      <c r="CZ11" s="639">
        <v>7.8</v>
      </c>
      <c r="DA11" s="639"/>
      <c r="DB11" s="639"/>
      <c r="DC11" s="639"/>
      <c r="DD11" s="645">
        <v>252668</v>
      </c>
      <c r="DE11" s="637"/>
      <c r="DF11" s="637"/>
      <c r="DG11" s="637"/>
      <c r="DH11" s="637"/>
      <c r="DI11" s="637"/>
      <c r="DJ11" s="637"/>
      <c r="DK11" s="637"/>
      <c r="DL11" s="637"/>
      <c r="DM11" s="637"/>
      <c r="DN11" s="637"/>
      <c r="DO11" s="637"/>
      <c r="DP11" s="638"/>
      <c r="DQ11" s="645">
        <v>281096</v>
      </c>
      <c r="DR11" s="637"/>
      <c r="DS11" s="637"/>
      <c r="DT11" s="637"/>
      <c r="DU11" s="637"/>
      <c r="DV11" s="637"/>
      <c r="DW11" s="637"/>
      <c r="DX11" s="637"/>
      <c r="DY11" s="637"/>
      <c r="DZ11" s="637"/>
      <c r="EA11" s="637"/>
      <c r="EB11" s="637"/>
      <c r="EC11" s="646"/>
    </row>
    <row r="12" spans="2:143" ht="11.25" customHeight="1" x14ac:dyDescent="0.15">
      <c r="B12" s="633" t="s">
        <v>254</v>
      </c>
      <c r="C12" s="634"/>
      <c r="D12" s="634"/>
      <c r="E12" s="634"/>
      <c r="F12" s="634"/>
      <c r="G12" s="634"/>
      <c r="H12" s="634"/>
      <c r="I12" s="634"/>
      <c r="J12" s="634"/>
      <c r="K12" s="634"/>
      <c r="L12" s="634"/>
      <c r="M12" s="634"/>
      <c r="N12" s="634"/>
      <c r="O12" s="634"/>
      <c r="P12" s="634"/>
      <c r="Q12" s="635"/>
      <c r="R12" s="636" t="s">
        <v>243</v>
      </c>
      <c r="S12" s="637"/>
      <c r="T12" s="637"/>
      <c r="U12" s="637"/>
      <c r="V12" s="637"/>
      <c r="W12" s="637"/>
      <c r="X12" s="637"/>
      <c r="Y12" s="638"/>
      <c r="Z12" s="639" t="s">
        <v>176</v>
      </c>
      <c r="AA12" s="639"/>
      <c r="AB12" s="639"/>
      <c r="AC12" s="639"/>
      <c r="AD12" s="640" t="s">
        <v>129</v>
      </c>
      <c r="AE12" s="640"/>
      <c r="AF12" s="640"/>
      <c r="AG12" s="640"/>
      <c r="AH12" s="640"/>
      <c r="AI12" s="640"/>
      <c r="AJ12" s="640"/>
      <c r="AK12" s="640"/>
      <c r="AL12" s="641" t="s">
        <v>243</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444883</v>
      </c>
      <c r="BH12" s="637"/>
      <c r="BI12" s="637"/>
      <c r="BJ12" s="637"/>
      <c r="BK12" s="637"/>
      <c r="BL12" s="637"/>
      <c r="BM12" s="637"/>
      <c r="BN12" s="638"/>
      <c r="BO12" s="639">
        <v>46.5</v>
      </c>
      <c r="BP12" s="639"/>
      <c r="BQ12" s="639"/>
      <c r="BR12" s="639"/>
      <c r="BS12" s="640" t="s">
        <v>243</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428816</v>
      </c>
      <c r="CS12" s="637"/>
      <c r="CT12" s="637"/>
      <c r="CU12" s="637"/>
      <c r="CV12" s="637"/>
      <c r="CW12" s="637"/>
      <c r="CX12" s="637"/>
      <c r="CY12" s="638"/>
      <c r="CZ12" s="639">
        <v>5.6</v>
      </c>
      <c r="DA12" s="639"/>
      <c r="DB12" s="639"/>
      <c r="DC12" s="639"/>
      <c r="DD12" s="645" t="s">
        <v>176</v>
      </c>
      <c r="DE12" s="637"/>
      <c r="DF12" s="637"/>
      <c r="DG12" s="637"/>
      <c r="DH12" s="637"/>
      <c r="DI12" s="637"/>
      <c r="DJ12" s="637"/>
      <c r="DK12" s="637"/>
      <c r="DL12" s="637"/>
      <c r="DM12" s="637"/>
      <c r="DN12" s="637"/>
      <c r="DO12" s="637"/>
      <c r="DP12" s="638"/>
      <c r="DQ12" s="645">
        <v>155375</v>
      </c>
      <c r="DR12" s="637"/>
      <c r="DS12" s="637"/>
      <c r="DT12" s="637"/>
      <c r="DU12" s="637"/>
      <c r="DV12" s="637"/>
      <c r="DW12" s="637"/>
      <c r="DX12" s="637"/>
      <c r="DY12" s="637"/>
      <c r="DZ12" s="637"/>
      <c r="EA12" s="637"/>
      <c r="EB12" s="637"/>
      <c r="EC12" s="646"/>
    </row>
    <row r="13" spans="2:143" ht="11.25" customHeight="1" x14ac:dyDescent="0.15">
      <c r="B13" s="633" t="s">
        <v>257</v>
      </c>
      <c r="C13" s="634"/>
      <c r="D13" s="634"/>
      <c r="E13" s="634"/>
      <c r="F13" s="634"/>
      <c r="G13" s="634"/>
      <c r="H13" s="634"/>
      <c r="I13" s="634"/>
      <c r="J13" s="634"/>
      <c r="K13" s="634"/>
      <c r="L13" s="634"/>
      <c r="M13" s="634"/>
      <c r="N13" s="634"/>
      <c r="O13" s="634"/>
      <c r="P13" s="634"/>
      <c r="Q13" s="635"/>
      <c r="R13" s="636" t="s">
        <v>243</v>
      </c>
      <c r="S13" s="637"/>
      <c r="T13" s="637"/>
      <c r="U13" s="637"/>
      <c r="V13" s="637"/>
      <c r="W13" s="637"/>
      <c r="X13" s="637"/>
      <c r="Y13" s="638"/>
      <c r="Z13" s="639" t="s">
        <v>129</v>
      </c>
      <c r="AA13" s="639"/>
      <c r="AB13" s="639"/>
      <c r="AC13" s="639"/>
      <c r="AD13" s="640" t="s">
        <v>176</v>
      </c>
      <c r="AE13" s="640"/>
      <c r="AF13" s="640"/>
      <c r="AG13" s="640"/>
      <c r="AH13" s="640"/>
      <c r="AI13" s="640"/>
      <c r="AJ13" s="640"/>
      <c r="AK13" s="640"/>
      <c r="AL13" s="641" t="s">
        <v>129</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439096</v>
      </c>
      <c r="BH13" s="637"/>
      <c r="BI13" s="637"/>
      <c r="BJ13" s="637"/>
      <c r="BK13" s="637"/>
      <c r="BL13" s="637"/>
      <c r="BM13" s="637"/>
      <c r="BN13" s="638"/>
      <c r="BO13" s="639">
        <v>45.9</v>
      </c>
      <c r="BP13" s="639"/>
      <c r="BQ13" s="639"/>
      <c r="BR13" s="639"/>
      <c r="BS13" s="640" t="s">
        <v>129</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982058</v>
      </c>
      <c r="CS13" s="637"/>
      <c r="CT13" s="637"/>
      <c r="CU13" s="637"/>
      <c r="CV13" s="637"/>
      <c r="CW13" s="637"/>
      <c r="CX13" s="637"/>
      <c r="CY13" s="638"/>
      <c r="CZ13" s="639">
        <v>12.7</v>
      </c>
      <c r="DA13" s="639"/>
      <c r="DB13" s="639"/>
      <c r="DC13" s="639"/>
      <c r="DD13" s="645">
        <v>256997</v>
      </c>
      <c r="DE13" s="637"/>
      <c r="DF13" s="637"/>
      <c r="DG13" s="637"/>
      <c r="DH13" s="637"/>
      <c r="DI13" s="637"/>
      <c r="DJ13" s="637"/>
      <c r="DK13" s="637"/>
      <c r="DL13" s="637"/>
      <c r="DM13" s="637"/>
      <c r="DN13" s="637"/>
      <c r="DO13" s="637"/>
      <c r="DP13" s="638"/>
      <c r="DQ13" s="645">
        <v>524601</v>
      </c>
      <c r="DR13" s="637"/>
      <c r="DS13" s="637"/>
      <c r="DT13" s="637"/>
      <c r="DU13" s="637"/>
      <c r="DV13" s="637"/>
      <c r="DW13" s="637"/>
      <c r="DX13" s="637"/>
      <c r="DY13" s="637"/>
      <c r="DZ13" s="637"/>
      <c r="EA13" s="637"/>
      <c r="EB13" s="637"/>
      <c r="EC13" s="646"/>
    </row>
    <row r="14" spans="2:143" ht="11.25" customHeight="1" x14ac:dyDescent="0.15">
      <c r="B14" s="633" t="s">
        <v>260</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39" t="s">
        <v>176</v>
      </c>
      <c r="AA14" s="639"/>
      <c r="AB14" s="639"/>
      <c r="AC14" s="639"/>
      <c r="AD14" s="640" t="s">
        <v>243</v>
      </c>
      <c r="AE14" s="640"/>
      <c r="AF14" s="640"/>
      <c r="AG14" s="640"/>
      <c r="AH14" s="640"/>
      <c r="AI14" s="640"/>
      <c r="AJ14" s="640"/>
      <c r="AK14" s="640"/>
      <c r="AL14" s="641" t="s">
        <v>176</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22623</v>
      </c>
      <c r="BH14" s="637"/>
      <c r="BI14" s="637"/>
      <c r="BJ14" s="637"/>
      <c r="BK14" s="637"/>
      <c r="BL14" s="637"/>
      <c r="BM14" s="637"/>
      <c r="BN14" s="638"/>
      <c r="BO14" s="639">
        <v>2.4</v>
      </c>
      <c r="BP14" s="639"/>
      <c r="BQ14" s="639"/>
      <c r="BR14" s="639"/>
      <c r="BS14" s="640" t="s">
        <v>129</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415041</v>
      </c>
      <c r="CS14" s="637"/>
      <c r="CT14" s="637"/>
      <c r="CU14" s="637"/>
      <c r="CV14" s="637"/>
      <c r="CW14" s="637"/>
      <c r="CX14" s="637"/>
      <c r="CY14" s="638"/>
      <c r="CZ14" s="639">
        <v>5.4</v>
      </c>
      <c r="DA14" s="639"/>
      <c r="DB14" s="639"/>
      <c r="DC14" s="639"/>
      <c r="DD14" s="645">
        <v>47152</v>
      </c>
      <c r="DE14" s="637"/>
      <c r="DF14" s="637"/>
      <c r="DG14" s="637"/>
      <c r="DH14" s="637"/>
      <c r="DI14" s="637"/>
      <c r="DJ14" s="637"/>
      <c r="DK14" s="637"/>
      <c r="DL14" s="637"/>
      <c r="DM14" s="637"/>
      <c r="DN14" s="637"/>
      <c r="DO14" s="637"/>
      <c r="DP14" s="638"/>
      <c r="DQ14" s="645">
        <v>299102</v>
      </c>
      <c r="DR14" s="637"/>
      <c r="DS14" s="637"/>
      <c r="DT14" s="637"/>
      <c r="DU14" s="637"/>
      <c r="DV14" s="637"/>
      <c r="DW14" s="637"/>
      <c r="DX14" s="637"/>
      <c r="DY14" s="637"/>
      <c r="DZ14" s="637"/>
      <c r="EA14" s="637"/>
      <c r="EB14" s="637"/>
      <c r="EC14" s="646"/>
    </row>
    <row r="15" spans="2:143" ht="11.25" customHeight="1" x14ac:dyDescent="0.15">
      <c r="B15" s="633" t="s">
        <v>263</v>
      </c>
      <c r="C15" s="634"/>
      <c r="D15" s="634"/>
      <c r="E15" s="634"/>
      <c r="F15" s="634"/>
      <c r="G15" s="634"/>
      <c r="H15" s="634"/>
      <c r="I15" s="634"/>
      <c r="J15" s="634"/>
      <c r="K15" s="634"/>
      <c r="L15" s="634"/>
      <c r="M15" s="634"/>
      <c r="N15" s="634"/>
      <c r="O15" s="634"/>
      <c r="P15" s="634"/>
      <c r="Q15" s="635"/>
      <c r="R15" s="636" t="s">
        <v>243</v>
      </c>
      <c r="S15" s="637"/>
      <c r="T15" s="637"/>
      <c r="U15" s="637"/>
      <c r="V15" s="637"/>
      <c r="W15" s="637"/>
      <c r="X15" s="637"/>
      <c r="Y15" s="638"/>
      <c r="Z15" s="639" t="s">
        <v>243</v>
      </c>
      <c r="AA15" s="639"/>
      <c r="AB15" s="639"/>
      <c r="AC15" s="639"/>
      <c r="AD15" s="640" t="s">
        <v>243</v>
      </c>
      <c r="AE15" s="640"/>
      <c r="AF15" s="640"/>
      <c r="AG15" s="640"/>
      <c r="AH15" s="640"/>
      <c r="AI15" s="640"/>
      <c r="AJ15" s="640"/>
      <c r="AK15" s="640"/>
      <c r="AL15" s="641" t="s">
        <v>176</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77369</v>
      </c>
      <c r="BH15" s="637"/>
      <c r="BI15" s="637"/>
      <c r="BJ15" s="637"/>
      <c r="BK15" s="637"/>
      <c r="BL15" s="637"/>
      <c r="BM15" s="637"/>
      <c r="BN15" s="638"/>
      <c r="BO15" s="639">
        <v>8.1</v>
      </c>
      <c r="BP15" s="639"/>
      <c r="BQ15" s="639"/>
      <c r="BR15" s="639"/>
      <c r="BS15" s="640" t="s">
        <v>243</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582438</v>
      </c>
      <c r="CS15" s="637"/>
      <c r="CT15" s="637"/>
      <c r="CU15" s="637"/>
      <c r="CV15" s="637"/>
      <c r="CW15" s="637"/>
      <c r="CX15" s="637"/>
      <c r="CY15" s="638"/>
      <c r="CZ15" s="639">
        <v>7.6</v>
      </c>
      <c r="DA15" s="639"/>
      <c r="DB15" s="639"/>
      <c r="DC15" s="639"/>
      <c r="DD15" s="645">
        <v>91305</v>
      </c>
      <c r="DE15" s="637"/>
      <c r="DF15" s="637"/>
      <c r="DG15" s="637"/>
      <c r="DH15" s="637"/>
      <c r="DI15" s="637"/>
      <c r="DJ15" s="637"/>
      <c r="DK15" s="637"/>
      <c r="DL15" s="637"/>
      <c r="DM15" s="637"/>
      <c r="DN15" s="637"/>
      <c r="DO15" s="637"/>
      <c r="DP15" s="638"/>
      <c r="DQ15" s="645">
        <v>478486</v>
      </c>
      <c r="DR15" s="637"/>
      <c r="DS15" s="637"/>
      <c r="DT15" s="637"/>
      <c r="DU15" s="637"/>
      <c r="DV15" s="637"/>
      <c r="DW15" s="637"/>
      <c r="DX15" s="637"/>
      <c r="DY15" s="637"/>
      <c r="DZ15" s="637"/>
      <c r="EA15" s="637"/>
      <c r="EB15" s="637"/>
      <c r="EC15" s="646"/>
    </row>
    <row r="16" spans="2:143" ht="11.25" customHeight="1" x14ac:dyDescent="0.15">
      <c r="B16" s="633" t="s">
        <v>266</v>
      </c>
      <c r="C16" s="634"/>
      <c r="D16" s="634"/>
      <c r="E16" s="634"/>
      <c r="F16" s="634"/>
      <c r="G16" s="634"/>
      <c r="H16" s="634"/>
      <c r="I16" s="634"/>
      <c r="J16" s="634"/>
      <c r="K16" s="634"/>
      <c r="L16" s="634"/>
      <c r="M16" s="634"/>
      <c r="N16" s="634"/>
      <c r="O16" s="634"/>
      <c r="P16" s="634"/>
      <c r="Q16" s="635"/>
      <c r="R16" s="636">
        <v>11541</v>
      </c>
      <c r="S16" s="637"/>
      <c r="T16" s="637"/>
      <c r="U16" s="637"/>
      <c r="V16" s="637"/>
      <c r="W16" s="637"/>
      <c r="X16" s="637"/>
      <c r="Y16" s="638"/>
      <c r="Z16" s="639">
        <v>0.1</v>
      </c>
      <c r="AA16" s="639"/>
      <c r="AB16" s="639"/>
      <c r="AC16" s="639"/>
      <c r="AD16" s="640">
        <v>11541</v>
      </c>
      <c r="AE16" s="640"/>
      <c r="AF16" s="640"/>
      <c r="AG16" s="640"/>
      <c r="AH16" s="640"/>
      <c r="AI16" s="640"/>
      <c r="AJ16" s="640"/>
      <c r="AK16" s="640"/>
      <c r="AL16" s="641">
        <v>0.2</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176</v>
      </c>
      <c r="BH16" s="637"/>
      <c r="BI16" s="637"/>
      <c r="BJ16" s="637"/>
      <c r="BK16" s="637"/>
      <c r="BL16" s="637"/>
      <c r="BM16" s="637"/>
      <c r="BN16" s="638"/>
      <c r="BO16" s="639" t="s">
        <v>243</v>
      </c>
      <c r="BP16" s="639"/>
      <c r="BQ16" s="639"/>
      <c r="BR16" s="639"/>
      <c r="BS16" s="640" t="s">
        <v>243</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t="s">
        <v>243</v>
      </c>
      <c r="CS16" s="637"/>
      <c r="CT16" s="637"/>
      <c r="CU16" s="637"/>
      <c r="CV16" s="637"/>
      <c r="CW16" s="637"/>
      <c r="CX16" s="637"/>
      <c r="CY16" s="638"/>
      <c r="CZ16" s="639" t="s">
        <v>129</v>
      </c>
      <c r="DA16" s="639"/>
      <c r="DB16" s="639"/>
      <c r="DC16" s="639"/>
      <c r="DD16" s="645" t="s">
        <v>243</v>
      </c>
      <c r="DE16" s="637"/>
      <c r="DF16" s="637"/>
      <c r="DG16" s="637"/>
      <c r="DH16" s="637"/>
      <c r="DI16" s="637"/>
      <c r="DJ16" s="637"/>
      <c r="DK16" s="637"/>
      <c r="DL16" s="637"/>
      <c r="DM16" s="637"/>
      <c r="DN16" s="637"/>
      <c r="DO16" s="637"/>
      <c r="DP16" s="638"/>
      <c r="DQ16" s="645" t="s">
        <v>243</v>
      </c>
      <c r="DR16" s="637"/>
      <c r="DS16" s="637"/>
      <c r="DT16" s="637"/>
      <c r="DU16" s="637"/>
      <c r="DV16" s="637"/>
      <c r="DW16" s="637"/>
      <c r="DX16" s="637"/>
      <c r="DY16" s="637"/>
      <c r="DZ16" s="637"/>
      <c r="EA16" s="637"/>
      <c r="EB16" s="637"/>
      <c r="EC16" s="646"/>
    </row>
    <row r="17" spans="2:133" ht="11.25" customHeight="1" x14ac:dyDescent="0.15">
      <c r="B17" s="633" t="s">
        <v>269</v>
      </c>
      <c r="C17" s="634"/>
      <c r="D17" s="634"/>
      <c r="E17" s="634"/>
      <c r="F17" s="634"/>
      <c r="G17" s="634"/>
      <c r="H17" s="634"/>
      <c r="I17" s="634"/>
      <c r="J17" s="634"/>
      <c r="K17" s="634"/>
      <c r="L17" s="634"/>
      <c r="M17" s="634"/>
      <c r="N17" s="634"/>
      <c r="O17" s="634"/>
      <c r="P17" s="634"/>
      <c r="Q17" s="635"/>
      <c r="R17" s="636">
        <v>12725</v>
      </c>
      <c r="S17" s="637"/>
      <c r="T17" s="637"/>
      <c r="U17" s="637"/>
      <c r="V17" s="637"/>
      <c r="W17" s="637"/>
      <c r="X17" s="637"/>
      <c r="Y17" s="638"/>
      <c r="Z17" s="639">
        <v>0.2</v>
      </c>
      <c r="AA17" s="639"/>
      <c r="AB17" s="639"/>
      <c r="AC17" s="639"/>
      <c r="AD17" s="640">
        <v>12725</v>
      </c>
      <c r="AE17" s="640"/>
      <c r="AF17" s="640"/>
      <c r="AG17" s="640"/>
      <c r="AH17" s="640"/>
      <c r="AI17" s="640"/>
      <c r="AJ17" s="640"/>
      <c r="AK17" s="640"/>
      <c r="AL17" s="641">
        <v>0.3</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243</v>
      </c>
      <c r="BH17" s="637"/>
      <c r="BI17" s="637"/>
      <c r="BJ17" s="637"/>
      <c r="BK17" s="637"/>
      <c r="BL17" s="637"/>
      <c r="BM17" s="637"/>
      <c r="BN17" s="638"/>
      <c r="BO17" s="639" t="s">
        <v>243</v>
      </c>
      <c r="BP17" s="639"/>
      <c r="BQ17" s="639"/>
      <c r="BR17" s="639"/>
      <c r="BS17" s="640" t="s">
        <v>243</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1334200</v>
      </c>
      <c r="CS17" s="637"/>
      <c r="CT17" s="637"/>
      <c r="CU17" s="637"/>
      <c r="CV17" s="637"/>
      <c r="CW17" s="637"/>
      <c r="CX17" s="637"/>
      <c r="CY17" s="638"/>
      <c r="CZ17" s="639">
        <v>17.3</v>
      </c>
      <c r="DA17" s="639"/>
      <c r="DB17" s="639"/>
      <c r="DC17" s="639"/>
      <c r="DD17" s="645" t="s">
        <v>243</v>
      </c>
      <c r="DE17" s="637"/>
      <c r="DF17" s="637"/>
      <c r="DG17" s="637"/>
      <c r="DH17" s="637"/>
      <c r="DI17" s="637"/>
      <c r="DJ17" s="637"/>
      <c r="DK17" s="637"/>
      <c r="DL17" s="637"/>
      <c r="DM17" s="637"/>
      <c r="DN17" s="637"/>
      <c r="DO17" s="637"/>
      <c r="DP17" s="638"/>
      <c r="DQ17" s="645">
        <v>1304612</v>
      </c>
      <c r="DR17" s="637"/>
      <c r="DS17" s="637"/>
      <c r="DT17" s="637"/>
      <c r="DU17" s="637"/>
      <c r="DV17" s="637"/>
      <c r="DW17" s="637"/>
      <c r="DX17" s="637"/>
      <c r="DY17" s="637"/>
      <c r="DZ17" s="637"/>
      <c r="EA17" s="637"/>
      <c r="EB17" s="637"/>
      <c r="EC17" s="646"/>
    </row>
    <row r="18" spans="2:133" ht="11.25" customHeight="1" x14ac:dyDescent="0.15">
      <c r="B18" s="633" t="s">
        <v>272</v>
      </c>
      <c r="C18" s="634"/>
      <c r="D18" s="634"/>
      <c r="E18" s="634"/>
      <c r="F18" s="634"/>
      <c r="G18" s="634"/>
      <c r="H18" s="634"/>
      <c r="I18" s="634"/>
      <c r="J18" s="634"/>
      <c r="K18" s="634"/>
      <c r="L18" s="634"/>
      <c r="M18" s="634"/>
      <c r="N18" s="634"/>
      <c r="O18" s="634"/>
      <c r="P18" s="634"/>
      <c r="Q18" s="635"/>
      <c r="R18" s="636">
        <v>3884</v>
      </c>
      <c r="S18" s="637"/>
      <c r="T18" s="637"/>
      <c r="U18" s="637"/>
      <c r="V18" s="637"/>
      <c r="W18" s="637"/>
      <c r="X18" s="637"/>
      <c r="Y18" s="638"/>
      <c r="Z18" s="639">
        <v>0</v>
      </c>
      <c r="AA18" s="639"/>
      <c r="AB18" s="639"/>
      <c r="AC18" s="639"/>
      <c r="AD18" s="640">
        <v>3884</v>
      </c>
      <c r="AE18" s="640"/>
      <c r="AF18" s="640"/>
      <c r="AG18" s="640"/>
      <c r="AH18" s="640"/>
      <c r="AI18" s="640"/>
      <c r="AJ18" s="640"/>
      <c r="AK18" s="640"/>
      <c r="AL18" s="641">
        <v>0.1</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243</v>
      </c>
      <c r="BP18" s="639"/>
      <c r="BQ18" s="639"/>
      <c r="BR18" s="639"/>
      <c r="BS18" s="640" t="s">
        <v>129</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176</v>
      </c>
      <c r="CS18" s="637"/>
      <c r="CT18" s="637"/>
      <c r="CU18" s="637"/>
      <c r="CV18" s="637"/>
      <c r="CW18" s="637"/>
      <c r="CX18" s="637"/>
      <c r="CY18" s="638"/>
      <c r="CZ18" s="639" t="s">
        <v>243</v>
      </c>
      <c r="DA18" s="639"/>
      <c r="DB18" s="639"/>
      <c r="DC18" s="639"/>
      <c r="DD18" s="645" t="s">
        <v>243</v>
      </c>
      <c r="DE18" s="637"/>
      <c r="DF18" s="637"/>
      <c r="DG18" s="637"/>
      <c r="DH18" s="637"/>
      <c r="DI18" s="637"/>
      <c r="DJ18" s="637"/>
      <c r="DK18" s="637"/>
      <c r="DL18" s="637"/>
      <c r="DM18" s="637"/>
      <c r="DN18" s="637"/>
      <c r="DO18" s="637"/>
      <c r="DP18" s="638"/>
      <c r="DQ18" s="645" t="s">
        <v>129</v>
      </c>
      <c r="DR18" s="637"/>
      <c r="DS18" s="637"/>
      <c r="DT18" s="637"/>
      <c r="DU18" s="637"/>
      <c r="DV18" s="637"/>
      <c r="DW18" s="637"/>
      <c r="DX18" s="637"/>
      <c r="DY18" s="637"/>
      <c r="DZ18" s="637"/>
      <c r="EA18" s="637"/>
      <c r="EB18" s="637"/>
      <c r="EC18" s="646"/>
    </row>
    <row r="19" spans="2:133" ht="11.25" customHeight="1" x14ac:dyDescent="0.15">
      <c r="B19" s="633" t="s">
        <v>275</v>
      </c>
      <c r="C19" s="634"/>
      <c r="D19" s="634"/>
      <c r="E19" s="634"/>
      <c r="F19" s="634"/>
      <c r="G19" s="634"/>
      <c r="H19" s="634"/>
      <c r="I19" s="634"/>
      <c r="J19" s="634"/>
      <c r="K19" s="634"/>
      <c r="L19" s="634"/>
      <c r="M19" s="634"/>
      <c r="N19" s="634"/>
      <c r="O19" s="634"/>
      <c r="P19" s="634"/>
      <c r="Q19" s="635"/>
      <c r="R19" s="636">
        <v>3884</v>
      </c>
      <c r="S19" s="637"/>
      <c r="T19" s="637"/>
      <c r="U19" s="637"/>
      <c r="V19" s="637"/>
      <c r="W19" s="637"/>
      <c r="X19" s="637"/>
      <c r="Y19" s="638"/>
      <c r="Z19" s="639">
        <v>0</v>
      </c>
      <c r="AA19" s="639"/>
      <c r="AB19" s="639"/>
      <c r="AC19" s="639"/>
      <c r="AD19" s="640">
        <v>3884</v>
      </c>
      <c r="AE19" s="640"/>
      <c r="AF19" s="640"/>
      <c r="AG19" s="640"/>
      <c r="AH19" s="640"/>
      <c r="AI19" s="640"/>
      <c r="AJ19" s="640"/>
      <c r="AK19" s="640"/>
      <c r="AL19" s="641">
        <v>0.1</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34187</v>
      </c>
      <c r="BH19" s="637"/>
      <c r="BI19" s="637"/>
      <c r="BJ19" s="637"/>
      <c r="BK19" s="637"/>
      <c r="BL19" s="637"/>
      <c r="BM19" s="637"/>
      <c r="BN19" s="638"/>
      <c r="BO19" s="639">
        <v>3.6</v>
      </c>
      <c r="BP19" s="639"/>
      <c r="BQ19" s="639"/>
      <c r="BR19" s="639"/>
      <c r="BS19" s="640" t="s">
        <v>129</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243</v>
      </c>
      <c r="CS19" s="637"/>
      <c r="CT19" s="637"/>
      <c r="CU19" s="637"/>
      <c r="CV19" s="637"/>
      <c r="CW19" s="637"/>
      <c r="CX19" s="637"/>
      <c r="CY19" s="638"/>
      <c r="CZ19" s="639" t="s">
        <v>129</v>
      </c>
      <c r="DA19" s="639"/>
      <c r="DB19" s="639"/>
      <c r="DC19" s="639"/>
      <c r="DD19" s="645" t="s">
        <v>129</v>
      </c>
      <c r="DE19" s="637"/>
      <c r="DF19" s="637"/>
      <c r="DG19" s="637"/>
      <c r="DH19" s="637"/>
      <c r="DI19" s="637"/>
      <c r="DJ19" s="637"/>
      <c r="DK19" s="637"/>
      <c r="DL19" s="637"/>
      <c r="DM19" s="637"/>
      <c r="DN19" s="637"/>
      <c r="DO19" s="637"/>
      <c r="DP19" s="638"/>
      <c r="DQ19" s="645" t="s">
        <v>243</v>
      </c>
      <c r="DR19" s="637"/>
      <c r="DS19" s="637"/>
      <c r="DT19" s="637"/>
      <c r="DU19" s="637"/>
      <c r="DV19" s="637"/>
      <c r="DW19" s="637"/>
      <c r="DX19" s="637"/>
      <c r="DY19" s="637"/>
      <c r="DZ19" s="637"/>
      <c r="EA19" s="637"/>
      <c r="EB19" s="637"/>
      <c r="EC19" s="646"/>
    </row>
    <row r="20" spans="2:133" ht="11.25" customHeight="1" x14ac:dyDescent="0.15">
      <c r="B20" s="649" t="s">
        <v>278</v>
      </c>
      <c r="C20" s="650"/>
      <c r="D20" s="650"/>
      <c r="E20" s="650"/>
      <c r="F20" s="650"/>
      <c r="G20" s="650"/>
      <c r="H20" s="650"/>
      <c r="I20" s="650"/>
      <c r="J20" s="650"/>
      <c r="K20" s="650"/>
      <c r="L20" s="650"/>
      <c r="M20" s="650"/>
      <c r="N20" s="650"/>
      <c r="O20" s="650"/>
      <c r="P20" s="650"/>
      <c r="Q20" s="651"/>
      <c r="R20" s="636" t="s">
        <v>129</v>
      </c>
      <c r="S20" s="637"/>
      <c r="T20" s="637"/>
      <c r="U20" s="637"/>
      <c r="V20" s="637"/>
      <c r="W20" s="637"/>
      <c r="X20" s="637"/>
      <c r="Y20" s="638"/>
      <c r="Z20" s="639" t="s">
        <v>243</v>
      </c>
      <c r="AA20" s="639"/>
      <c r="AB20" s="639"/>
      <c r="AC20" s="639"/>
      <c r="AD20" s="640" t="s">
        <v>243</v>
      </c>
      <c r="AE20" s="640"/>
      <c r="AF20" s="640"/>
      <c r="AG20" s="640"/>
      <c r="AH20" s="640"/>
      <c r="AI20" s="640"/>
      <c r="AJ20" s="640"/>
      <c r="AK20" s="640"/>
      <c r="AL20" s="641" t="s">
        <v>176</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34187</v>
      </c>
      <c r="BH20" s="637"/>
      <c r="BI20" s="637"/>
      <c r="BJ20" s="637"/>
      <c r="BK20" s="637"/>
      <c r="BL20" s="637"/>
      <c r="BM20" s="637"/>
      <c r="BN20" s="638"/>
      <c r="BO20" s="639">
        <v>3.6</v>
      </c>
      <c r="BP20" s="639"/>
      <c r="BQ20" s="639"/>
      <c r="BR20" s="639"/>
      <c r="BS20" s="640" t="s">
        <v>243</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7707403</v>
      </c>
      <c r="CS20" s="637"/>
      <c r="CT20" s="637"/>
      <c r="CU20" s="637"/>
      <c r="CV20" s="637"/>
      <c r="CW20" s="637"/>
      <c r="CX20" s="637"/>
      <c r="CY20" s="638"/>
      <c r="CZ20" s="639">
        <v>100</v>
      </c>
      <c r="DA20" s="639"/>
      <c r="DB20" s="639"/>
      <c r="DC20" s="639"/>
      <c r="DD20" s="645">
        <v>763942</v>
      </c>
      <c r="DE20" s="637"/>
      <c r="DF20" s="637"/>
      <c r="DG20" s="637"/>
      <c r="DH20" s="637"/>
      <c r="DI20" s="637"/>
      <c r="DJ20" s="637"/>
      <c r="DK20" s="637"/>
      <c r="DL20" s="637"/>
      <c r="DM20" s="637"/>
      <c r="DN20" s="637"/>
      <c r="DO20" s="637"/>
      <c r="DP20" s="638"/>
      <c r="DQ20" s="645">
        <v>5497911</v>
      </c>
      <c r="DR20" s="637"/>
      <c r="DS20" s="637"/>
      <c r="DT20" s="637"/>
      <c r="DU20" s="637"/>
      <c r="DV20" s="637"/>
      <c r="DW20" s="637"/>
      <c r="DX20" s="637"/>
      <c r="DY20" s="637"/>
      <c r="DZ20" s="637"/>
      <c r="EA20" s="637"/>
      <c r="EB20" s="637"/>
      <c r="EC20" s="646"/>
    </row>
    <row r="21" spans="2:133" ht="11.25" customHeight="1" x14ac:dyDescent="0.15">
      <c r="B21" s="633" t="s">
        <v>281</v>
      </c>
      <c r="C21" s="634"/>
      <c r="D21" s="634"/>
      <c r="E21" s="634"/>
      <c r="F21" s="634"/>
      <c r="G21" s="634"/>
      <c r="H21" s="634"/>
      <c r="I21" s="634"/>
      <c r="J21" s="634"/>
      <c r="K21" s="634"/>
      <c r="L21" s="634"/>
      <c r="M21" s="634"/>
      <c r="N21" s="634"/>
      <c r="O21" s="634"/>
      <c r="P21" s="634"/>
      <c r="Q21" s="635"/>
      <c r="R21" s="636">
        <v>3795393</v>
      </c>
      <c r="S21" s="637"/>
      <c r="T21" s="637"/>
      <c r="U21" s="637"/>
      <c r="V21" s="637"/>
      <c r="W21" s="637"/>
      <c r="X21" s="637"/>
      <c r="Y21" s="638"/>
      <c r="Z21" s="639">
        <v>48</v>
      </c>
      <c r="AA21" s="639"/>
      <c r="AB21" s="639"/>
      <c r="AC21" s="639"/>
      <c r="AD21" s="640">
        <v>3472159</v>
      </c>
      <c r="AE21" s="640"/>
      <c r="AF21" s="640"/>
      <c r="AG21" s="640"/>
      <c r="AH21" s="640"/>
      <c r="AI21" s="640"/>
      <c r="AJ21" s="640"/>
      <c r="AK21" s="640"/>
      <c r="AL21" s="641">
        <v>72.8</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t="s">
        <v>176</v>
      </c>
      <c r="BH21" s="637"/>
      <c r="BI21" s="637"/>
      <c r="BJ21" s="637"/>
      <c r="BK21" s="637"/>
      <c r="BL21" s="637"/>
      <c r="BM21" s="637"/>
      <c r="BN21" s="638"/>
      <c r="BO21" s="639" t="s">
        <v>176</v>
      </c>
      <c r="BP21" s="639"/>
      <c r="BQ21" s="639"/>
      <c r="BR21" s="639"/>
      <c r="BS21" s="640" t="s">
        <v>243</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283</v>
      </c>
      <c r="C22" s="634"/>
      <c r="D22" s="634"/>
      <c r="E22" s="634"/>
      <c r="F22" s="634"/>
      <c r="G22" s="634"/>
      <c r="H22" s="634"/>
      <c r="I22" s="634"/>
      <c r="J22" s="634"/>
      <c r="K22" s="634"/>
      <c r="L22" s="634"/>
      <c r="M22" s="634"/>
      <c r="N22" s="634"/>
      <c r="O22" s="634"/>
      <c r="P22" s="634"/>
      <c r="Q22" s="635"/>
      <c r="R22" s="636">
        <v>3472159</v>
      </c>
      <c r="S22" s="637"/>
      <c r="T22" s="637"/>
      <c r="U22" s="637"/>
      <c r="V22" s="637"/>
      <c r="W22" s="637"/>
      <c r="X22" s="637"/>
      <c r="Y22" s="638"/>
      <c r="Z22" s="639">
        <v>43.9</v>
      </c>
      <c r="AA22" s="639"/>
      <c r="AB22" s="639"/>
      <c r="AC22" s="639"/>
      <c r="AD22" s="640">
        <v>3472159</v>
      </c>
      <c r="AE22" s="640"/>
      <c r="AF22" s="640"/>
      <c r="AG22" s="640"/>
      <c r="AH22" s="640"/>
      <c r="AI22" s="640"/>
      <c r="AJ22" s="640"/>
      <c r="AK22" s="640"/>
      <c r="AL22" s="641">
        <v>72.8</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243</v>
      </c>
      <c r="BH22" s="637"/>
      <c r="BI22" s="637"/>
      <c r="BJ22" s="637"/>
      <c r="BK22" s="637"/>
      <c r="BL22" s="637"/>
      <c r="BM22" s="637"/>
      <c r="BN22" s="638"/>
      <c r="BO22" s="639" t="s">
        <v>176</v>
      </c>
      <c r="BP22" s="639"/>
      <c r="BQ22" s="639"/>
      <c r="BR22" s="639"/>
      <c r="BS22" s="640" t="s">
        <v>243</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286</v>
      </c>
      <c r="C23" s="634"/>
      <c r="D23" s="634"/>
      <c r="E23" s="634"/>
      <c r="F23" s="634"/>
      <c r="G23" s="634"/>
      <c r="H23" s="634"/>
      <c r="I23" s="634"/>
      <c r="J23" s="634"/>
      <c r="K23" s="634"/>
      <c r="L23" s="634"/>
      <c r="M23" s="634"/>
      <c r="N23" s="634"/>
      <c r="O23" s="634"/>
      <c r="P23" s="634"/>
      <c r="Q23" s="635"/>
      <c r="R23" s="636">
        <v>323207</v>
      </c>
      <c r="S23" s="637"/>
      <c r="T23" s="637"/>
      <c r="U23" s="637"/>
      <c r="V23" s="637"/>
      <c r="W23" s="637"/>
      <c r="X23" s="637"/>
      <c r="Y23" s="638"/>
      <c r="Z23" s="639">
        <v>4.0999999999999996</v>
      </c>
      <c r="AA23" s="639"/>
      <c r="AB23" s="639"/>
      <c r="AC23" s="639"/>
      <c r="AD23" s="640" t="s">
        <v>129</v>
      </c>
      <c r="AE23" s="640"/>
      <c r="AF23" s="640"/>
      <c r="AG23" s="640"/>
      <c r="AH23" s="640"/>
      <c r="AI23" s="640"/>
      <c r="AJ23" s="640"/>
      <c r="AK23" s="640"/>
      <c r="AL23" s="641" t="s">
        <v>243</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v>34187</v>
      </c>
      <c r="BH23" s="637"/>
      <c r="BI23" s="637"/>
      <c r="BJ23" s="637"/>
      <c r="BK23" s="637"/>
      <c r="BL23" s="637"/>
      <c r="BM23" s="637"/>
      <c r="BN23" s="638"/>
      <c r="BO23" s="639">
        <v>3.6</v>
      </c>
      <c r="BP23" s="639"/>
      <c r="BQ23" s="639"/>
      <c r="BR23" s="639"/>
      <c r="BS23" s="640" t="s">
        <v>129</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x14ac:dyDescent="0.15">
      <c r="B24" s="633" t="s">
        <v>293</v>
      </c>
      <c r="C24" s="634"/>
      <c r="D24" s="634"/>
      <c r="E24" s="634"/>
      <c r="F24" s="634"/>
      <c r="G24" s="634"/>
      <c r="H24" s="634"/>
      <c r="I24" s="634"/>
      <c r="J24" s="634"/>
      <c r="K24" s="634"/>
      <c r="L24" s="634"/>
      <c r="M24" s="634"/>
      <c r="N24" s="634"/>
      <c r="O24" s="634"/>
      <c r="P24" s="634"/>
      <c r="Q24" s="635"/>
      <c r="R24" s="636">
        <v>27</v>
      </c>
      <c r="S24" s="637"/>
      <c r="T24" s="637"/>
      <c r="U24" s="637"/>
      <c r="V24" s="637"/>
      <c r="W24" s="637"/>
      <c r="X24" s="637"/>
      <c r="Y24" s="638"/>
      <c r="Z24" s="639">
        <v>0</v>
      </c>
      <c r="AA24" s="639"/>
      <c r="AB24" s="639"/>
      <c r="AC24" s="639"/>
      <c r="AD24" s="640" t="s">
        <v>129</v>
      </c>
      <c r="AE24" s="640"/>
      <c r="AF24" s="640"/>
      <c r="AG24" s="640"/>
      <c r="AH24" s="640"/>
      <c r="AI24" s="640"/>
      <c r="AJ24" s="640"/>
      <c r="AK24" s="640"/>
      <c r="AL24" s="641" t="s">
        <v>243</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129</v>
      </c>
      <c r="BH24" s="637"/>
      <c r="BI24" s="637"/>
      <c r="BJ24" s="637"/>
      <c r="BK24" s="637"/>
      <c r="BL24" s="637"/>
      <c r="BM24" s="637"/>
      <c r="BN24" s="638"/>
      <c r="BO24" s="639" t="s">
        <v>129</v>
      </c>
      <c r="BP24" s="639"/>
      <c r="BQ24" s="639"/>
      <c r="BR24" s="639"/>
      <c r="BS24" s="640" t="s">
        <v>176</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3190886</v>
      </c>
      <c r="CS24" s="626"/>
      <c r="CT24" s="626"/>
      <c r="CU24" s="626"/>
      <c r="CV24" s="626"/>
      <c r="CW24" s="626"/>
      <c r="CX24" s="626"/>
      <c r="CY24" s="627"/>
      <c r="CZ24" s="630">
        <v>41.4</v>
      </c>
      <c r="DA24" s="631"/>
      <c r="DB24" s="631"/>
      <c r="DC24" s="647"/>
      <c r="DD24" s="668">
        <v>2675847</v>
      </c>
      <c r="DE24" s="626"/>
      <c r="DF24" s="626"/>
      <c r="DG24" s="626"/>
      <c r="DH24" s="626"/>
      <c r="DI24" s="626"/>
      <c r="DJ24" s="626"/>
      <c r="DK24" s="627"/>
      <c r="DL24" s="668">
        <v>2587297</v>
      </c>
      <c r="DM24" s="626"/>
      <c r="DN24" s="626"/>
      <c r="DO24" s="626"/>
      <c r="DP24" s="626"/>
      <c r="DQ24" s="626"/>
      <c r="DR24" s="626"/>
      <c r="DS24" s="626"/>
      <c r="DT24" s="626"/>
      <c r="DU24" s="626"/>
      <c r="DV24" s="627"/>
      <c r="DW24" s="630">
        <v>53.8</v>
      </c>
      <c r="DX24" s="631"/>
      <c r="DY24" s="631"/>
      <c r="DZ24" s="631"/>
      <c r="EA24" s="631"/>
      <c r="EB24" s="631"/>
      <c r="EC24" s="632"/>
    </row>
    <row r="25" spans="2:133" ht="11.25" customHeight="1" x14ac:dyDescent="0.15">
      <c r="B25" s="633" t="s">
        <v>296</v>
      </c>
      <c r="C25" s="634"/>
      <c r="D25" s="634"/>
      <c r="E25" s="634"/>
      <c r="F25" s="634"/>
      <c r="G25" s="634"/>
      <c r="H25" s="634"/>
      <c r="I25" s="634"/>
      <c r="J25" s="634"/>
      <c r="K25" s="634"/>
      <c r="L25" s="634"/>
      <c r="M25" s="634"/>
      <c r="N25" s="634"/>
      <c r="O25" s="634"/>
      <c r="P25" s="634"/>
      <c r="Q25" s="635"/>
      <c r="R25" s="636">
        <v>5121533</v>
      </c>
      <c r="S25" s="637"/>
      <c r="T25" s="637"/>
      <c r="U25" s="637"/>
      <c r="V25" s="637"/>
      <c r="W25" s="637"/>
      <c r="X25" s="637"/>
      <c r="Y25" s="638"/>
      <c r="Z25" s="639">
        <v>64.8</v>
      </c>
      <c r="AA25" s="639"/>
      <c r="AB25" s="639"/>
      <c r="AC25" s="639"/>
      <c r="AD25" s="640">
        <v>4764112</v>
      </c>
      <c r="AE25" s="640"/>
      <c r="AF25" s="640"/>
      <c r="AG25" s="640"/>
      <c r="AH25" s="640"/>
      <c r="AI25" s="640"/>
      <c r="AJ25" s="640"/>
      <c r="AK25" s="640"/>
      <c r="AL25" s="641">
        <v>99.9</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176</v>
      </c>
      <c r="BH25" s="637"/>
      <c r="BI25" s="637"/>
      <c r="BJ25" s="637"/>
      <c r="BK25" s="637"/>
      <c r="BL25" s="637"/>
      <c r="BM25" s="637"/>
      <c r="BN25" s="638"/>
      <c r="BO25" s="639" t="s">
        <v>243</v>
      </c>
      <c r="BP25" s="639"/>
      <c r="BQ25" s="639"/>
      <c r="BR25" s="639"/>
      <c r="BS25" s="640" t="s">
        <v>176</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1275022</v>
      </c>
      <c r="CS25" s="669"/>
      <c r="CT25" s="669"/>
      <c r="CU25" s="669"/>
      <c r="CV25" s="669"/>
      <c r="CW25" s="669"/>
      <c r="CX25" s="669"/>
      <c r="CY25" s="670"/>
      <c r="CZ25" s="641">
        <v>16.5</v>
      </c>
      <c r="DA25" s="666"/>
      <c r="DB25" s="666"/>
      <c r="DC25" s="671"/>
      <c r="DD25" s="645">
        <v>1137572</v>
      </c>
      <c r="DE25" s="669"/>
      <c r="DF25" s="669"/>
      <c r="DG25" s="669"/>
      <c r="DH25" s="669"/>
      <c r="DI25" s="669"/>
      <c r="DJ25" s="669"/>
      <c r="DK25" s="670"/>
      <c r="DL25" s="645">
        <v>1093826</v>
      </c>
      <c r="DM25" s="669"/>
      <c r="DN25" s="669"/>
      <c r="DO25" s="669"/>
      <c r="DP25" s="669"/>
      <c r="DQ25" s="669"/>
      <c r="DR25" s="669"/>
      <c r="DS25" s="669"/>
      <c r="DT25" s="669"/>
      <c r="DU25" s="669"/>
      <c r="DV25" s="670"/>
      <c r="DW25" s="641">
        <v>22.7</v>
      </c>
      <c r="DX25" s="666"/>
      <c r="DY25" s="666"/>
      <c r="DZ25" s="666"/>
      <c r="EA25" s="666"/>
      <c r="EB25" s="666"/>
      <c r="EC25" s="667"/>
    </row>
    <row r="26" spans="2:133" ht="11.25" customHeight="1" x14ac:dyDescent="0.15">
      <c r="B26" s="633" t="s">
        <v>299</v>
      </c>
      <c r="C26" s="634"/>
      <c r="D26" s="634"/>
      <c r="E26" s="634"/>
      <c r="F26" s="634"/>
      <c r="G26" s="634"/>
      <c r="H26" s="634"/>
      <c r="I26" s="634"/>
      <c r="J26" s="634"/>
      <c r="K26" s="634"/>
      <c r="L26" s="634"/>
      <c r="M26" s="634"/>
      <c r="N26" s="634"/>
      <c r="O26" s="634"/>
      <c r="P26" s="634"/>
      <c r="Q26" s="635"/>
      <c r="R26" s="636">
        <v>675</v>
      </c>
      <c r="S26" s="637"/>
      <c r="T26" s="637"/>
      <c r="U26" s="637"/>
      <c r="V26" s="637"/>
      <c r="W26" s="637"/>
      <c r="X26" s="637"/>
      <c r="Y26" s="638"/>
      <c r="Z26" s="639">
        <v>0</v>
      </c>
      <c r="AA26" s="639"/>
      <c r="AB26" s="639"/>
      <c r="AC26" s="639"/>
      <c r="AD26" s="640">
        <v>675</v>
      </c>
      <c r="AE26" s="640"/>
      <c r="AF26" s="640"/>
      <c r="AG26" s="640"/>
      <c r="AH26" s="640"/>
      <c r="AI26" s="640"/>
      <c r="AJ26" s="640"/>
      <c r="AK26" s="640"/>
      <c r="AL26" s="641">
        <v>0</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243</v>
      </c>
      <c r="BH26" s="637"/>
      <c r="BI26" s="637"/>
      <c r="BJ26" s="637"/>
      <c r="BK26" s="637"/>
      <c r="BL26" s="637"/>
      <c r="BM26" s="637"/>
      <c r="BN26" s="638"/>
      <c r="BO26" s="639" t="s">
        <v>243</v>
      </c>
      <c r="BP26" s="639"/>
      <c r="BQ26" s="639"/>
      <c r="BR26" s="639"/>
      <c r="BS26" s="640" t="s">
        <v>243</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783505</v>
      </c>
      <c r="CS26" s="637"/>
      <c r="CT26" s="637"/>
      <c r="CU26" s="637"/>
      <c r="CV26" s="637"/>
      <c r="CW26" s="637"/>
      <c r="CX26" s="637"/>
      <c r="CY26" s="638"/>
      <c r="CZ26" s="641">
        <v>10.199999999999999</v>
      </c>
      <c r="DA26" s="666"/>
      <c r="DB26" s="666"/>
      <c r="DC26" s="671"/>
      <c r="DD26" s="645">
        <v>677359</v>
      </c>
      <c r="DE26" s="637"/>
      <c r="DF26" s="637"/>
      <c r="DG26" s="637"/>
      <c r="DH26" s="637"/>
      <c r="DI26" s="637"/>
      <c r="DJ26" s="637"/>
      <c r="DK26" s="638"/>
      <c r="DL26" s="645" t="s">
        <v>176</v>
      </c>
      <c r="DM26" s="637"/>
      <c r="DN26" s="637"/>
      <c r="DO26" s="637"/>
      <c r="DP26" s="637"/>
      <c r="DQ26" s="637"/>
      <c r="DR26" s="637"/>
      <c r="DS26" s="637"/>
      <c r="DT26" s="637"/>
      <c r="DU26" s="637"/>
      <c r="DV26" s="638"/>
      <c r="DW26" s="641" t="s">
        <v>243</v>
      </c>
      <c r="DX26" s="666"/>
      <c r="DY26" s="666"/>
      <c r="DZ26" s="666"/>
      <c r="EA26" s="666"/>
      <c r="EB26" s="666"/>
      <c r="EC26" s="667"/>
    </row>
    <row r="27" spans="2:133" ht="11.25" customHeight="1" x14ac:dyDescent="0.15">
      <c r="B27" s="633" t="s">
        <v>302</v>
      </c>
      <c r="C27" s="634"/>
      <c r="D27" s="634"/>
      <c r="E27" s="634"/>
      <c r="F27" s="634"/>
      <c r="G27" s="634"/>
      <c r="H27" s="634"/>
      <c r="I27" s="634"/>
      <c r="J27" s="634"/>
      <c r="K27" s="634"/>
      <c r="L27" s="634"/>
      <c r="M27" s="634"/>
      <c r="N27" s="634"/>
      <c r="O27" s="634"/>
      <c r="P27" s="634"/>
      <c r="Q27" s="635"/>
      <c r="R27" s="636">
        <v>224702</v>
      </c>
      <c r="S27" s="637"/>
      <c r="T27" s="637"/>
      <c r="U27" s="637"/>
      <c r="V27" s="637"/>
      <c r="W27" s="637"/>
      <c r="X27" s="637"/>
      <c r="Y27" s="638"/>
      <c r="Z27" s="639">
        <v>2.8</v>
      </c>
      <c r="AA27" s="639"/>
      <c r="AB27" s="639"/>
      <c r="AC27" s="639"/>
      <c r="AD27" s="640">
        <v>369</v>
      </c>
      <c r="AE27" s="640"/>
      <c r="AF27" s="640"/>
      <c r="AG27" s="640"/>
      <c r="AH27" s="640"/>
      <c r="AI27" s="640"/>
      <c r="AJ27" s="640"/>
      <c r="AK27" s="640"/>
      <c r="AL27" s="641">
        <v>0</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955941</v>
      </c>
      <c r="BH27" s="637"/>
      <c r="BI27" s="637"/>
      <c r="BJ27" s="637"/>
      <c r="BK27" s="637"/>
      <c r="BL27" s="637"/>
      <c r="BM27" s="637"/>
      <c r="BN27" s="638"/>
      <c r="BO27" s="639">
        <v>100</v>
      </c>
      <c r="BP27" s="639"/>
      <c r="BQ27" s="639"/>
      <c r="BR27" s="639"/>
      <c r="BS27" s="640">
        <v>16352</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581664</v>
      </c>
      <c r="CS27" s="669"/>
      <c r="CT27" s="669"/>
      <c r="CU27" s="669"/>
      <c r="CV27" s="669"/>
      <c r="CW27" s="669"/>
      <c r="CX27" s="669"/>
      <c r="CY27" s="670"/>
      <c r="CZ27" s="641">
        <v>7.5</v>
      </c>
      <c r="DA27" s="666"/>
      <c r="DB27" s="666"/>
      <c r="DC27" s="671"/>
      <c r="DD27" s="645">
        <v>233663</v>
      </c>
      <c r="DE27" s="669"/>
      <c r="DF27" s="669"/>
      <c r="DG27" s="669"/>
      <c r="DH27" s="669"/>
      <c r="DI27" s="669"/>
      <c r="DJ27" s="669"/>
      <c r="DK27" s="670"/>
      <c r="DL27" s="645">
        <v>188859</v>
      </c>
      <c r="DM27" s="669"/>
      <c r="DN27" s="669"/>
      <c r="DO27" s="669"/>
      <c r="DP27" s="669"/>
      <c r="DQ27" s="669"/>
      <c r="DR27" s="669"/>
      <c r="DS27" s="669"/>
      <c r="DT27" s="669"/>
      <c r="DU27" s="669"/>
      <c r="DV27" s="670"/>
      <c r="DW27" s="641">
        <v>3.9</v>
      </c>
      <c r="DX27" s="666"/>
      <c r="DY27" s="666"/>
      <c r="DZ27" s="666"/>
      <c r="EA27" s="666"/>
      <c r="EB27" s="666"/>
      <c r="EC27" s="667"/>
    </row>
    <row r="28" spans="2:133" ht="11.25" customHeight="1" x14ac:dyDescent="0.15">
      <c r="B28" s="633" t="s">
        <v>305</v>
      </c>
      <c r="C28" s="634"/>
      <c r="D28" s="634"/>
      <c r="E28" s="634"/>
      <c r="F28" s="634"/>
      <c r="G28" s="634"/>
      <c r="H28" s="634"/>
      <c r="I28" s="634"/>
      <c r="J28" s="634"/>
      <c r="K28" s="634"/>
      <c r="L28" s="634"/>
      <c r="M28" s="634"/>
      <c r="N28" s="634"/>
      <c r="O28" s="634"/>
      <c r="P28" s="634"/>
      <c r="Q28" s="635"/>
      <c r="R28" s="636">
        <v>183411</v>
      </c>
      <c r="S28" s="637"/>
      <c r="T28" s="637"/>
      <c r="U28" s="637"/>
      <c r="V28" s="637"/>
      <c r="W28" s="637"/>
      <c r="X28" s="637"/>
      <c r="Y28" s="638"/>
      <c r="Z28" s="639">
        <v>2.2999999999999998</v>
      </c>
      <c r="AA28" s="639"/>
      <c r="AB28" s="639"/>
      <c r="AC28" s="639"/>
      <c r="AD28" s="640">
        <v>726</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1334200</v>
      </c>
      <c r="CS28" s="637"/>
      <c r="CT28" s="637"/>
      <c r="CU28" s="637"/>
      <c r="CV28" s="637"/>
      <c r="CW28" s="637"/>
      <c r="CX28" s="637"/>
      <c r="CY28" s="638"/>
      <c r="CZ28" s="641">
        <v>17.3</v>
      </c>
      <c r="DA28" s="666"/>
      <c r="DB28" s="666"/>
      <c r="DC28" s="671"/>
      <c r="DD28" s="645">
        <v>1304612</v>
      </c>
      <c r="DE28" s="637"/>
      <c r="DF28" s="637"/>
      <c r="DG28" s="637"/>
      <c r="DH28" s="637"/>
      <c r="DI28" s="637"/>
      <c r="DJ28" s="637"/>
      <c r="DK28" s="638"/>
      <c r="DL28" s="645">
        <v>1304612</v>
      </c>
      <c r="DM28" s="637"/>
      <c r="DN28" s="637"/>
      <c r="DO28" s="637"/>
      <c r="DP28" s="637"/>
      <c r="DQ28" s="637"/>
      <c r="DR28" s="637"/>
      <c r="DS28" s="637"/>
      <c r="DT28" s="637"/>
      <c r="DU28" s="637"/>
      <c r="DV28" s="638"/>
      <c r="DW28" s="641">
        <v>27.1</v>
      </c>
      <c r="DX28" s="666"/>
      <c r="DY28" s="666"/>
      <c r="DZ28" s="666"/>
      <c r="EA28" s="666"/>
      <c r="EB28" s="666"/>
      <c r="EC28" s="667"/>
    </row>
    <row r="29" spans="2:133" ht="11.25" customHeight="1" x14ac:dyDescent="0.15">
      <c r="B29" s="633" t="s">
        <v>307</v>
      </c>
      <c r="C29" s="634"/>
      <c r="D29" s="634"/>
      <c r="E29" s="634"/>
      <c r="F29" s="634"/>
      <c r="G29" s="634"/>
      <c r="H29" s="634"/>
      <c r="I29" s="634"/>
      <c r="J29" s="634"/>
      <c r="K29" s="634"/>
      <c r="L29" s="634"/>
      <c r="M29" s="634"/>
      <c r="N29" s="634"/>
      <c r="O29" s="634"/>
      <c r="P29" s="634"/>
      <c r="Q29" s="635"/>
      <c r="R29" s="636">
        <v>23515</v>
      </c>
      <c r="S29" s="637"/>
      <c r="T29" s="637"/>
      <c r="U29" s="637"/>
      <c r="V29" s="637"/>
      <c r="W29" s="637"/>
      <c r="X29" s="637"/>
      <c r="Y29" s="638"/>
      <c r="Z29" s="639">
        <v>0.3</v>
      </c>
      <c r="AA29" s="639"/>
      <c r="AB29" s="639"/>
      <c r="AC29" s="639"/>
      <c r="AD29" s="640" t="s">
        <v>129</v>
      </c>
      <c r="AE29" s="640"/>
      <c r="AF29" s="640"/>
      <c r="AG29" s="640"/>
      <c r="AH29" s="640"/>
      <c r="AI29" s="640"/>
      <c r="AJ29" s="640"/>
      <c r="AK29" s="640"/>
      <c r="AL29" s="641" t="s">
        <v>129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308</v>
      </c>
      <c r="CE29" s="675"/>
      <c r="CF29" s="633" t="s">
        <v>309</v>
      </c>
      <c r="CG29" s="634"/>
      <c r="CH29" s="634"/>
      <c r="CI29" s="634"/>
      <c r="CJ29" s="634"/>
      <c r="CK29" s="634"/>
      <c r="CL29" s="634"/>
      <c r="CM29" s="634"/>
      <c r="CN29" s="634"/>
      <c r="CO29" s="634"/>
      <c r="CP29" s="634"/>
      <c r="CQ29" s="635"/>
      <c r="CR29" s="636">
        <v>1334161</v>
      </c>
      <c r="CS29" s="669"/>
      <c r="CT29" s="669"/>
      <c r="CU29" s="669"/>
      <c r="CV29" s="669"/>
      <c r="CW29" s="669"/>
      <c r="CX29" s="669"/>
      <c r="CY29" s="670"/>
      <c r="CZ29" s="641">
        <v>17.3</v>
      </c>
      <c r="DA29" s="666"/>
      <c r="DB29" s="666"/>
      <c r="DC29" s="671"/>
      <c r="DD29" s="645">
        <v>1304573</v>
      </c>
      <c r="DE29" s="669"/>
      <c r="DF29" s="669"/>
      <c r="DG29" s="669"/>
      <c r="DH29" s="669"/>
      <c r="DI29" s="669"/>
      <c r="DJ29" s="669"/>
      <c r="DK29" s="670"/>
      <c r="DL29" s="645">
        <v>1304573</v>
      </c>
      <c r="DM29" s="669"/>
      <c r="DN29" s="669"/>
      <c r="DO29" s="669"/>
      <c r="DP29" s="669"/>
      <c r="DQ29" s="669"/>
      <c r="DR29" s="669"/>
      <c r="DS29" s="669"/>
      <c r="DT29" s="669"/>
      <c r="DU29" s="669"/>
      <c r="DV29" s="670"/>
      <c r="DW29" s="641">
        <v>27.1</v>
      </c>
      <c r="DX29" s="666"/>
      <c r="DY29" s="666"/>
      <c r="DZ29" s="666"/>
      <c r="EA29" s="666"/>
      <c r="EB29" s="666"/>
      <c r="EC29" s="667"/>
    </row>
    <row r="30" spans="2:133" ht="11.25" customHeight="1" x14ac:dyDescent="0.15">
      <c r="B30" s="633" t="s">
        <v>310</v>
      </c>
      <c r="C30" s="634"/>
      <c r="D30" s="634"/>
      <c r="E30" s="634"/>
      <c r="F30" s="634"/>
      <c r="G30" s="634"/>
      <c r="H30" s="634"/>
      <c r="I30" s="634"/>
      <c r="J30" s="634"/>
      <c r="K30" s="634"/>
      <c r="L30" s="634"/>
      <c r="M30" s="634"/>
      <c r="N30" s="634"/>
      <c r="O30" s="634"/>
      <c r="P30" s="634"/>
      <c r="Q30" s="635"/>
      <c r="R30" s="636">
        <v>605488</v>
      </c>
      <c r="S30" s="637"/>
      <c r="T30" s="637"/>
      <c r="U30" s="637"/>
      <c r="V30" s="637"/>
      <c r="W30" s="637"/>
      <c r="X30" s="637"/>
      <c r="Y30" s="638"/>
      <c r="Z30" s="639">
        <v>7.7</v>
      </c>
      <c r="AA30" s="639"/>
      <c r="AB30" s="639"/>
      <c r="AC30" s="639"/>
      <c r="AD30" s="640" t="s">
        <v>243</v>
      </c>
      <c r="AE30" s="640"/>
      <c r="AF30" s="640"/>
      <c r="AG30" s="640"/>
      <c r="AH30" s="640"/>
      <c r="AI30" s="640"/>
      <c r="AJ30" s="640"/>
      <c r="AK30" s="640"/>
      <c r="AL30" s="641" t="s">
        <v>243</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311</v>
      </c>
      <c r="BH30" s="672"/>
      <c r="BI30" s="672"/>
      <c r="BJ30" s="672"/>
      <c r="BK30" s="672"/>
      <c r="BL30" s="672"/>
      <c r="BM30" s="672"/>
      <c r="BN30" s="672"/>
      <c r="BO30" s="672"/>
      <c r="BP30" s="672"/>
      <c r="BQ30" s="673"/>
      <c r="BR30" s="618" t="s">
        <v>312</v>
      </c>
      <c r="BS30" s="672"/>
      <c r="BT30" s="672"/>
      <c r="BU30" s="672"/>
      <c r="BV30" s="672"/>
      <c r="BW30" s="672"/>
      <c r="BX30" s="672"/>
      <c r="BY30" s="672"/>
      <c r="BZ30" s="672"/>
      <c r="CA30" s="672"/>
      <c r="CB30" s="673"/>
      <c r="CD30" s="676"/>
      <c r="CE30" s="677"/>
      <c r="CF30" s="633" t="s">
        <v>313</v>
      </c>
      <c r="CG30" s="634"/>
      <c r="CH30" s="634"/>
      <c r="CI30" s="634"/>
      <c r="CJ30" s="634"/>
      <c r="CK30" s="634"/>
      <c r="CL30" s="634"/>
      <c r="CM30" s="634"/>
      <c r="CN30" s="634"/>
      <c r="CO30" s="634"/>
      <c r="CP30" s="634"/>
      <c r="CQ30" s="635"/>
      <c r="CR30" s="636">
        <v>1301946</v>
      </c>
      <c r="CS30" s="637"/>
      <c r="CT30" s="637"/>
      <c r="CU30" s="637"/>
      <c r="CV30" s="637"/>
      <c r="CW30" s="637"/>
      <c r="CX30" s="637"/>
      <c r="CY30" s="638"/>
      <c r="CZ30" s="641">
        <v>16.899999999999999</v>
      </c>
      <c r="DA30" s="666"/>
      <c r="DB30" s="666"/>
      <c r="DC30" s="671"/>
      <c r="DD30" s="645">
        <v>1272358</v>
      </c>
      <c r="DE30" s="637"/>
      <c r="DF30" s="637"/>
      <c r="DG30" s="637"/>
      <c r="DH30" s="637"/>
      <c r="DI30" s="637"/>
      <c r="DJ30" s="637"/>
      <c r="DK30" s="638"/>
      <c r="DL30" s="645">
        <v>1272358</v>
      </c>
      <c r="DM30" s="637"/>
      <c r="DN30" s="637"/>
      <c r="DO30" s="637"/>
      <c r="DP30" s="637"/>
      <c r="DQ30" s="637"/>
      <c r="DR30" s="637"/>
      <c r="DS30" s="637"/>
      <c r="DT30" s="637"/>
      <c r="DU30" s="637"/>
      <c r="DV30" s="638"/>
      <c r="DW30" s="641">
        <v>26.4</v>
      </c>
      <c r="DX30" s="666"/>
      <c r="DY30" s="666"/>
      <c r="DZ30" s="666"/>
      <c r="EA30" s="666"/>
      <c r="EB30" s="666"/>
      <c r="EC30" s="667"/>
    </row>
    <row r="31" spans="2:133" ht="11.25" customHeight="1" x14ac:dyDescent="0.15">
      <c r="B31" s="649" t="s">
        <v>314</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129</v>
      </c>
      <c r="AA31" s="639"/>
      <c r="AB31" s="639"/>
      <c r="AC31" s="639"/>
      <c r="AD31" s="640" t="s">
        <v>129</v>
      </c>
      <c r="AE31" s="640"/>
      <c r="AF31" s="640"/>
      <c r="AG31" s="640"/>
      <c r="AH31" s="640"/>
      <c r="AI31" s="640"/>
      <c r="AJ31" s="640"/>
      <c r="AK31" s="640"/>
      <c r="AL31" s="641" t="s">
        <v>243</v>
      </c>
      <c r="AM31" s="642"/>
      <c r="AN31" s="642"/>
      <c r="AO31" s="643"/>
      <c r="AP31" s="684" t="s">
        <v>315</v>
      </c>
      <c r="AQ31" s="685"/>
      <c r="AR31" s="685"/>
      <c r="AS31" s="685"/>
      <c r="AT31" s="690" t="s">
        <v>316</v>
      </c>
      <c r="AU31" s="208"/>
      <c r="AV31" s="208"/>
      <c r="AW31" s="208"/>
      <c r="AX31" s="622" t="s">
        <v>190</v>
      </c>
      <c r="AY31" s="623"/>
      <c r="AZ31" s="623"/>
      <c r="BA31" s="623"/>
      <c r="BB31" s="623"/>
      <c r="BC31" s="623"/>
      <c r="BD31" s="623"/>
      <c r="BE31" s="623"/>
      <c r="BF31" s="624"/>
      <c r="BG31" s="683">
        <v>99.4</v>
      </c>
      <c r="BH31" s="680"/>
      <c r="BI31" s="680"/>
      <c r="BJ31" s="680"/>
      <c r="BK31" s="680"/>
      <c r="BL31" s="680"/>
      <c r="BM31" s="631">
        <v>96.4</v>
      </c>
      <c r="BN31" s="680"/>
      <c r="BO31" s="680"/>
      <c r="BP31" s="680"/>
      <c r="BQ31" s="681"/>
      <c r="BR31" s="683">
        <v>99.6</v>
      </c>
      <c r="BS31" s="680"/>
      <c r="BT31" s="680"/>
      <c r="BU31" s="680"/>
      <c r="BV31" s="680"/>
      <c r="BW31" s="680"/>
      <c r="BX31" s="631">
        <v>96.2</v>
      </c>
      <c r="BY31" s="680"/>
      <c r="BZ31" s="680"/>
      <c r="CA31" s="680"/>
      <c r="CB31" s="681"/>
      <c r="CD31" s="676"/>
      <c r="CE31" s="677"/>
      <c r="CF31" s="633" t="s">
        <v>317</v>
      </c>
      <c r="CG31" s="634"/>
      <c r="CH31" s="634"/>
      <c r="CI31" s="634"/>
      <c r="CJ31" s="634"/>
      <c r="CK31" s="634"/>
      <c r="CL31" s="634"/>
      <c r="CM31" s="634"/>
      <c r="CN31" s="634"/>
      <c r="CO31" s="634"/>
      <c r="CP31" s="634"/>
      <c r="CQ31" s="635"/>
      <c r="CR31" s="636">
        <v>32215</v>
      </c>
      <c r="CS31" s="669"/>
      <c r="CT31" s="669"/>
      <c r="CU31" s="669"/>
      <c r="CV31" s="669"/>
      <c r="CW31" s="669"/>
      <c r="CX31" s="669"/>
      <c r="CY31" s="670"/>
      <c r="CZ31" s="641">
        <v>0.4</v>
      </c>
      <c r="DA31" s="666"/>
      <c r="DB31" s="666"/>
      <c r="DC31" s="671"/>
      <c r="DD31" s="645">
        <v>32215</v>
      </c>
      <c r="DE31" s="669"/>
      <c r="DF31" s="669"/>
      <c r="DG31" s="669"/>
      <c r="DH31" s="669"/>
      <c r="DI31" s="669"/>
      <c r="DJ31" s="669"/>
      <c r="DK31" s="670"/>
      <c r="DL31" s="645">
        <v>32215</v>
      </c>
      <c r="DM31" s="669"/>
      <c r="DN31" s="669"/>
      <c r="DO31" s="669"/>
      <c r="DP31" s="669"/>
      <c r="DQ31" s="669"/>
      <c r="DR31" s="669"/>
      <c r="DS31" s="669"/>
      <c r="DT31" s="669"/>
      <c r="DU31" s="669"/>
      <c r="DV31" s="670"/>
      <c r="DW31" s="641">
        <v>0.7</v>
      </c>
      <c r="DX31" s="666"/>
      <c r="DY31" s="666"/>
      <c r="DZ31" s="666"/>
      <c r="EA31" s="666"/>
      <c r="EB31" s="666"/>
      <c r="EC31" s="667"/>
    </row>
    <row r="32" spans="2:133" ht="11.25" customHeight="1" x14ac:dyDescent="0.15">
      <c r="B32" s="633" t="s">
        <v>318</v>
      </c>
      <c r="C32" s="634"/>
      <c r="D32" s="634"/>
      <c r="E32" s="634"/>
      <c r="F32" s="634"/>
      <c r="G32" s="634"/>
      <c r="H32" s="634"/>
      <c r="I32" s="634"/>
      <c r="J32" s="634"/>
      <c r="K32" s="634"/>
      <c r="L32" s="634"/>
      <c r="M32" s="634"/>
      <c r="N32" s="634"/>
      <c r="O32" s="634"/>
      <c r="P32" s="634"/>
      <c r="Q32" s="635"/>
      <c r="R32" s="636">
        <v>351772</v>
      </c>
      <c r="S32" s="637"/>
      <c r="T32" s="637"/>
      <c r="U32" s="637"/>
      <c r="V32" s="637"/>
      <c r="W32" s="637"/>
      <c r="X32" s="637"/>
      <c r="Y32" s="638"/>
      <c r="Z32" s="639">
        <v>4.5</v>
      </c>
      <c r="AA32" s="639"/>
      <c r="AB32" s="639"/>
      <c r="AC32" s="639"/>
      <c r="AD32" s="640" t="s">
        <v>129</v>
      </c>
      <c r="AE32" s="640"/>
      <c r="AF32" s="640"/>
      <c r="AG32" s="640"/>
      <c r="AH32" s="640"/>
      <c r="AI32" s="640"/>
      <c r="AJ32" s="640"/>
      <c r="AK32" s="640"/>
      <c r="AL32" s="641" t="s">
        <v>176</v>
      </c>
      <c r="AM32" s="642"/>
      <c r="AN32" s="642"/>
      <c r="AO32" s="643"/>
      <c r="AP32" s="686"/>
      <c r="AQ32" s="687"/>
      <c r="AR32" s="687"/>
      <c r="AS32" s="687"/>
      <c r="AT32" s="691"/>
      <c r="AU32" s="204" t="s">
        <v>319</v>
      </c>
      <c r="AX32" s="633" t="s">
        <v>320</v>
      </c>
      <c r="AY32" s="634"/>
      <c r="AZ32" s="634"/>
      <c r="BA32" s="634"/>
      <c r="BB32" s="634"/>
      <c r="BC32" s="634"/>
      <c r="BD32" s="634"/>
      <c r="BE32" s="634"/>
      <c r="BF32" s="635"/>
      <c r="BG32" s="693">
        <v>99</v>
      </c>
      <c r="BH32" s="669"/>
      <c r="BI32" s="669"/>
      <c r="BJ32" s="669"/>
      <c r="BK32" s="669"/>
      <c r="BL32" s="669"/>
      <c r="BM32" s="642">
        <v>95.2</v>
      </c>
      <c r="BN32" s="669"/>
      <c r="BO32" s="669"/>
      <c r="BP32" s="669"/>
      <c r="BQ32" s="682"/>
      <c r="BR32" s="693">
        <v>99.5</v>
      </c>
      <c r="BS32" s="669"/>
      <c r="BT32" s="669"/>
      <c r="BU32" s="669"/>
      <c r="BV32" s="669"/>
      <c r="BW32" s="669"/>
      <c r="BX32" s="642">
        <v>95.2</v>
      </c>
      <c r="BY32" s="669"/>
      <c r="BZ32" s="669"/>
      <c r="CA32" s="669"/>
      <c r="CB32" s="682"/>
      <c r="CD32" s="678"/>
      <c r="CE32" s="679"/>
      <c r="CF32" s="633" t="s">
        <v>321</v>
      </c>
      <c r="CG32" s="634"/>
      <c r="CH32" s="634"/>
      <c r="CI32" s="634"/>
      <c r="CJ32" s="634"/>
      <c r="CK32" s="634"/>
      <c r="CL32" s="634"/>
      <c r="CM32" s="634"/>
      <c r="CN32" s="634"/>
      <c r="CO32" s="634"/>
      <c r="CP32" s="634"/>
      <c r="CQ32" s="635"/>
      <c r="CR32" s="636">
        <v>39</v>
      </c>
      <c r="CS32" s="637"/>
      <c r="CT32" s="637"/>
      <c r="CU32" s="637"/>
      <c r="CV32" s="637"/>
      <c r="CW32" s="637"/>
      <c r="CX32" s="637"/>
      <c r="CY32" s="638"/>
      <c r="CZ32" s="641">
        <v>0</v>
      </c>
      <c r="DA32" s="666"/>
      <c r="DB32" s="666"/>
      <c r="DC32" s="671"/>
      <c r="DD32" s="645">
        <v>39</v>
      </c>
      <c r="DE32" s="637"/>
      <c r="DF32" s="637"/>
      <c r="DG32" s="637"/>
      <c r="DH32" s="637"/>
      <c r="DI32" s="637"/>
      <c r="DJ32" s="637"/>
      <c r="DK32" s="638"/>
      <c r="DL32" s="645">
        <v>39</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322</v>
      </c>
      <c r="C33" s="634"/>
      <c r="D33" s="634"/>
      <c r="E33" s="634"/>
      <c r="F33" s="634"/>
      <c r="G33" s="634"/>
      <c r="H33" s="634"/>
      <c r="I33" s="634"/>
      <c r="J33" s="634"/>
      <c r="K33" s="634"/>
      <c r="L33" s="634"/>
      <c r="M33" s="634"/>
      <c r="N33" s="634"/>
      <c r="O33" s="634"/>
      <c r="P33" s="634"/>
      <c r="Q33" s="635"/>
      <c r="R33" s="636">
        <v>54563</v>
      </c>
      <c r="S33" s="637"/>
      <c r="T33" s="637"/>
      <c r="U33" s="637"/>
      <c r="V33" s="637"/>
      <c r="W33" s="637"/>
      <c r="X33" s="637"/>
      <c r="Y33" s="638"/>
      <c r="Z33" s="639">
        <v>0.7</v>
      </c>
      <c r="AA33" s="639"/>
      <c r="AB33" s="639"/>
      <c r="AC33" s="639"/>
      <c r="AD33" s="640">
        <v>3120</v>
      </c>
      <c r="AE33" s="640"/>
      <c r="AF33" s="640"/>
      <c r="AG33" s="640"/>
      <c r="AH33" s="640"/>
      <c r="AI33" s="640"/>
      <c r="AJ33" s="640"/>
      <c r="AK33" s="640"/>
      <c r="AL33" s="641">
        <v>0.1</v>
      </c>
      <c r="AM33" s="642"/>
      <c r="AN33" s="642"/>
      <c r="AO33" s="643"/>
      <c r="AP33" s="688"/>
      <c r="AQ33" s="689"/>
      <c r="AR33" s="689"/>
      <c r="AS33" s="689"/>
      <c r="AT33" s="692"/>
      <c r="AU33" s="209"/>
      <c r="AV33" s="209"/>
      <c r="AW33" s="209"/>
      <c r="AX33" s="657" t="s">
        <v>323</v>
      </c>
      <c r="AY33" s="658"/>
      <c r="AZ33" s="658"/>
      <c r="BA33" s="658"/>
      <c r="BB33" s="658"/>
      <c r="BC33" s="658"/>
      <c r="BD33" s="658"/>
      <c r="BE33" s="658"/>
      <c r="BF33" s="659"/>
      <c r="BG33" s="694">
        <v>99.5</v>
      </c>
      <c r="BH33" s="695"/>
      <c r="BI33" s="695"/>
      <c r="BJ33" s="695"/>
      <c r="BK33" s="695"/>
      <c r="BL33" s="695"/>
      <c r="BM33" s="696">
        <v>96.6</v>
      </c>
      <c r="BN33" s="695"/>
      <c r="BO33" s="695"/>
      <c r="BP33" s="695"/>
      <c r="BQ33" s="697"/>
      <c r="BR33" s="694">
        <v>99.7</v>
      </c>
      <c r="BS33" s="695"/>
      <c r="BT33" s="695"/>
      <c r="BU33" s="695"/>
      <c r="BV33" s="695"/>
      <c r="BW33" s="695"/>
      <c r="BX33" s="696">
        <v>96.2</v>
      </c>
      <c r="BY33" s="695"/>
      <c r="BZ33" s="695"/>
      <c r="CA33" s="695"/>
      <c r="CB33" s="697"/>
      <c r="CD33" s="633" t="s">
        <v>324</v>
      </c>
      <c r="CE33" s="634"/>
      <c r="CF33" s="634"/>
      <c r="CG33" s="634"/>
      <c r="CH33" s="634"/>
      <c r="CI33" s="634"/>
      <c r="CJ33" s="634"/>
      <c r="CK33" s="634"/>
      <c r="CL33" s="634"/>
      <c r="CM33" s="634"/>
      <c r="CN33" s="634"/>
      <c r="CO33" s="634"/>
      <c r="CP33" s="634"/>
      <c r="CQ33" s="635"/>
      <c r="CR33" s="636">
        <v>3752575</v>
      </c>
      <c r="CS33" s="669"/>
      <c r="CT33" s="669"/>
      <c r="CU33" s="669"/>
      <c r="CV33" s="669"/>
      <c r="CW33" s="669"/>
      <c r="CX33" s="669"/>
      <c r="CY33" s="670"/>
      <c r="CZ33" s="641">
        <v>48.7</v>
      </c>
      <c r="DA33" s="666"/>
      <c r="DB33" s="666"/>
      <c r="DC33" s="671"/>
      <c r="DD33" s="645">
        <v>2579465</v>
      </c>
      <c r="DE33" s="669"/>
      <c r="DF33" s="669"/>
      <c r="DG33" s="669"/>
      <c r="DH33" s="669"/>
      <c r="DI33" s="669"/>
      <c r="DJ33" s="669"/>
      <c r="DK33" s="670"/>
      <c r="DL33" s="645">
        <v>1631418</v>
      </c>
      <c r="DM33" s="669"/>
      <c r="DN33" s="669"/>
      <c r="DO33" s="669"/>
      <c r="DP33" s="669"/>
      <c r="DQ33" s="669"/>
      <c r="DR33" s="669"/>
      <c r="DS33" s="669"/>
      <c r="DT33" s="669"/>
      <c r="DU33" s="669"/>
      <c r="DV33" s="670"/>
      <c r="DW33" s="641">
        <v>33.9</v>
      </c>
      <c r="DX33" s="666"/>
      <c r="DY33" s="666"/>
      <c r="DZ33" s="666"/>
      <c r="EA33" s="666"/>
      <c r="EB33" s="666"/>
      <c r="EC33" s="667"/>
    </row>
    <row r="34" spans="2:133" ht="11.25" customHeight="1" x14ac:dyDescent="0.15">
      <c r="B34" s="633" t="s">
        <v>325</v>
      </c>
      <c r="C34" s="634"/>
      <c r="D34" s="634"/>
      <c r="E34" s="634"/>
      <c r="F34" s="634"/>
      <c r="G34" s="634"/>
      <c r="H34" s="634"/>
      <c r="I34" s="634"/>
      <c r="J34" s="634"/>
      <c r="K34" s="634"/>
      <c r="L34" s="634"/>
      <c r="M34" s="634"/>
      <c r="N34" s="634"/>
      <c r="O34" s="634"/>
      <c r="P34" s="634"/>
      <c r="Q34" s="635"/>
      <c r="R34" s="636">
        <v>132183</v>
      </c>
      <c r="S34" s="637"/>
      <c r="T34" s="637"/>
      <c r="U34" s="637"/>
      <c r="V34" s="637"/>
      <c r="W34" s="637"/>
      <c r="X34" s="637"/>
      <c r="Y34" s="638"/>
      <c r="Z34" s="639">
        <v>1.7</v>
      </c>
      <c r="AA34" s="639"/>
      <c r="AB34" s="639"/>
      <c r="AC34" s="639"/>
      <c r="AD34" s="640" t="s">
        <v>243</v>
      </c>
      <c r="AE34" s="640"/>
      <c r="AF34" s="640"/>
      <c r="AG34" s="640"/>
      <c r="AH34" s="640"/>
      <c r="AI34" s="640"/>
      <c r="AJ34" s="640"/>
      <c r="AK34" s="640"/>
      <c r="AL34" s="641" t="s">
        <v>243</v>
      </c>
      <c r="AM34" s="642"/>
      <c r="AN34" s="642"/>
      <c r="AO34" s="643"/>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3" t="s">
        <v>326</v>
      </c>
      <c r="CE34" s="634"/>
      <c r="CF34" s="634"/>
      <c r="CG34" s="634"/>
      <c r="CH34" s="634"/>
      <c r="CI34" s="634"/>
      <c r="CJ34" s="634"/>
      <c r="CK34" s="634"/>
      <c r="CL34" s="634"/>
      <c r="CM34" s="634"/>
      <c r="CN34" s="634"/>
      <c r="CO34" s="634"/>
      <c r="CP34" s="634"/>
      <c r="CQ34" s="635"/>
      <c r="CR34" s="636">
        <v>1130714</v>
      </c>
      <c r="CS34" s="637"/>
      <c r="CT34" s="637"/>
      <c r="CU34" s="637"/>
      <c r="CV34" s="637"/>
      <c r="CW34" s="637"/>
      <c r="CX34" s="637"/>
      <c r="CY34" s="638"/>
      <c r="CZ34" s="641">
        <v>14.7</v>
      </c>
      <c r="DA34" s="666"/>
      <c r="DB34" s="666"/>
      <c r="DC34" s="671"/>
      <c r="DD34" s="645">
        <v>638989</v>
      </c>
      <c r="DE34" s="637"/>
      <c r="DF34" s="637"/>
      <c r="DG34" s="637"/>
      <c r="DH34" s="637"/>
      <c r="DI34" s="637"/>
      <c r="DJ34" s="637"/>
      <c r="DK34" s="638"/>
      <c r="DL34" s="645">
        <v>506729</v>
      </c>
      <c r="DM34" s="637"/>
      <c r="DN34" s="637"/>
      <c r="DO34" s="637"/>
      <c r="DP34" s="637"/>
      <c r="DQ34" s="637"/>
      <c r="DR34" s="637"/>
      <c r="DS34" s="637"/>
      <c r="DT34" s="637"/>
      <c r="DU34" s="637"/>
      <c r="DV34" s="638"/>
      <c r="DW34" s="641">
        <v>10.5</v>
      </c>
      <c r="DX34" s="666"/>
      <c r="DY34" s="666"/>
      <c r="DZ34" s="666"/>
      <c r="EA34" s="666"/>
      <c r="EB34" s="666"/>
      <c r="EC34" s="667"/>
    </row>
    <row r="35" spans="2:133" ht="11.25" customHeight="1" x14ac:dyDescent="0.15">
      <c r="B35" s="633" t="s">
        <v>327</v>
      </c>
      <c r="C35" s="634"/>
      <c r="D35" s="634"/>
      <c r="E35" s="634"/>
      <c r="F35" s="634"/>
      <c r="G35" s="634"/>
      <c r="H35" s="634"/>
      <c r="I35" s="634"/>
      <c r="J35" s="634"/>
      <c r="K35" s="634"/>
      <c r="L35" s="634"/>
      <c r="M35" s="634"/>
      <c r="N35" s="634"/>
      <c r="O35" s="634"/>
      <c r="P35" s="634"/>
      <c r="Q35" s="635"/>
      <c r="R35" s="636">
        <v>249733</v>
      </c>
      <c r="S35" s="637"/>
      <c r="T35" s="637"/>
      <c r="U35" s="637"/>
      <c r="V35" s="637"/>
      <c r="W35" s="637"/>
      <c r="X35" s="637"/>
      <c r="Y35" s="638"/>
      <c r="Z35" s="639">
        <v>3.2</v>
      </c>
      <c r="AA35" s="639"/>
      <c r="AB35" s="639"/>
      <c r="AC35" s="639"/>
      <c r="AD35" s="640" t="s">
        <v>176</v>
      </c>
      <c r="AE35" s="640"/>
      <c r="AF35" s="640"/>
      <c r="AG35" s="640"/>
      <c r="AH35" s="640"/>
      <c r="AI35" s="640"/>
      <c r="AJ35" s="640"/>
      <c r="AK35" s="640"/>
      <c r="AL35" s="641" t="s">
        <v>243</v>
      </c>
      <c r="AM35" s="642"/>
      <c r="AN35" s="642"/>
      <c r="AO35" s="643"/>
      <c r="AP35" s="212"/>
      <c r="AQ35" s="618" t="s">
        <v>328</v>
      </c>
      <c r="AR35" s="619"/>
      <c r="AS35" s="619"/>
      <c r="AT35" s="619"/>
      <c r="AU35" s="619"/>
      <c r="AV35" s="619"/>
      <c r="AW35" s="619"/>
      <c r="AX35" s="619"/>
      <c r="AY35" s="619"/>
      <c r="AZ35" s="619"/>
      <c r="BA35" s="619"/>
      <c r="BB35" s="619"/>
      <c r="BC35" s="619"/>
      <c r="BD35" s="619"/>
      <c r="BE35" s="619"/>
      <c r="BF35" s="620"/>
      <c r="BG35" s="618" t="s">
        <v>329</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330</v>
      </c>
      <c r="CE35" s="634"/>
      <c r="CF35" s="634"/>
      <c r="CG35" s="634"/>
      <c r="CH35" s="634"/>
      <c r="CI35" s="634"/>
      <c r="CJ35" s="634"/>
      <c r="CK35" s="634"/>
      <c r="CL35" s="634"/>
      <c r="CM35" s="634"/>
      <c r="CN35" s="634"/>
      <c r="CO35" s="634"/>
      <c r="CP35" s="634"/>
      <c r="CQ35" s="635"/>
      <c r="CR35" s="636">
        <v>168667</v>
      </c>
      <c r="CS35" s="669"/>
      <c r="CT35" s="669"/>
      <c r="CU35" s="669"/>
      <c r="CV35" s="669"/>
      <c r="CW35" s="669"/>
      <c r="CX35" s="669"/>
      <c r="CY35" s="670"/>
      <c r="CZ35" s="641">
        <v>2.2000000000000002</v>
      </c>
      <c r="DA35" s="666"/>
      <c r="DB35" s="666"/>
      <c r="DC35" s="671"/>
      <c r="DD35" s="645">
        <v>131336</v>
      </c>
      <c r="DE35" s="669"/>
      <c r="DF35" s="669"/>
      <c r="DG35" s="669"/>
      <c r="DH35" s="669"/>
      <c r="DI35" s="669"/>
      <c r="DJ35" s="669"/>
      <c r="DK35" s="670"/>
      <c r="DL35" s="645">
        <v>123224</v>
      </c>
      <c r="DM35" s="669"/>
      <c r="DN35" s="669"/>
      <c r="DO35" s="669"/>
      <c r="DP35" s="669"/>
      <c r="DQ35" s="669"/>
      <c r="DR35" s="669"/>
      <c r="DS35" s="669"/>
      <c r="DT35" s="669"/>
      <c r="DU35" s="669"/>
      <c r="DV35" s="670"/>
      <c r="DW35" s="641">
        <v>2.6</v>
      </c>
      <c r="DX35" s="666"/>
      <c r="DY35" s="666"/>
      <c r="DZ35" s="666"/>
      <c r="EA35" s="666"/>
      <c r="EB35" s="666"/>
      <c r="EC35" s="667"/>
    </row>
    <row r="36" spans="2:133" ht="11.25" customHeight="1" x14ac:dyDescent="0.15">
      <c r="B36" s="633" t="s">
        <v>331</v>
      </c>
      <c r="C36" s="634"/>
      <c r="D36" s="634"/>
      <c r="E36" s="634"/>
      <c r="F36" s="634"/>
      <c r="G36" s="634"/>
      <c r="H36" s="634"/>
      <c r="I36" s="634"/>
      <c r="J36" s="634"/>
      <c r="K36" s="634"/>
      <c r="L36" s="634"/>
      <c r="M36" s="634"/>
      <c r="N36" s="634"/>
      <c r="O36" s="634"/>
      <c r="P36" s="634"/>
      <c r="Q36" s="635"/>
      <c r="R36" s="636">
        <v>227563</v>
      </c>
      <c r="S36" s="637"/>
      <c r="T36" s="637"/>
      <c r="U36" s="637"/>
      <c r="V36" s="637"/>
      <c r="W36" s="637"/>
      <c r="X36" s="637"/>
      <c r="Y36" s="638"/>
      <c r="Z36" s="639">
        <v>2.9</v>
      </c>
      <c r="AA36" s="639"/>
      <c r="AB36" s="639"/>
      <c r="AC36" s="639"/>
      <c r="AD36" s="640" t="s">
        <v>243</v>
      </c>
      <c r="AE36" s="640"/>
      <c r="AF36" s="640"/>
      <c r="AG36" s="640"/>
      <c r="AH36" s="640"/>
      <c r="AI36" s="640"/>
      <c r="AJ36" s="640"/>
      <c r="AK36" s="640"/>
      <c r="AL36" s="641" t="s">
        <v>129</v>
      </c>
      <c r="AM36" s="642"/>
      <c r="AN36" s="642"/>
      <c r="AO36" s="643"/>
      <c r="AP36" s="212"/>
      <c r="AQ36" s="702" t="s">
        <v>332</v>
      </c>
      <c r="AR36" s="703"/>
      <c r="AS36" s="703"/>
      <c r="AT36" s="703"/>
      <c r="AU36" s="703"/>
      <c r="AV36" s="703"/>
      <c r="AW36" s="703"/>
      <c r="AX36" s="703"/>
      <c r="AY36" s="704"/>
      <c r="AZ36" s="625">
        <v>919160</v>
      </c>
      <c r="BA36" s="626"/>
      <c r="BB36" s="626"/>
      <c r="BC36" s="626"/>
      <c r="BD36" s="626"/>
      <c r="BE36" s="626"/>
      <c r="BF36" s="698"/>
      <c r="BG36" s="622" t="s">
        <v>333</v>
      </c>
      <c r="BH36" s="623"/>
      <c r="BI36" s="623"/>
      <c r="BJ36" s="623"/>
      <c r="BK36" s="623"/>
      <c r="BL36" s="623"/>
      <c r="BM36" s="623"/>
      <c r="BN36" s="623"/>
      <c r="BO36" s="623"/>
      <c r="BP36" s="623"/>
      <c r="BQ36" s="623"/>
      <c r="BR36" s="623"/>
      <c r="BS36" s="623"/>
      <c r="BT36" s="623"/>
      <c r="BU36" s="624"/>
      <c r="BV36" s="625">
        <v>2798</v>
      </c>
      <c r="BW36" s="626"/>
      <c r="BX36" s="626"/>
      <c r="BY36" s="626"/>
      <c r="BZ36" s="626"/>
      <c r="CA36" s="626"/>
      <c r="CB36" s="698"/>
      <c r="CD36" s="633" t="s">
        <v>334</v>
      </c>
      <c r="CE36" s="634"/>
      <c r="CF36" s="634"/>
      <c r="CG36" s="634"/>
      <c r="CH36" s="634"/>
      <c r="CI36" s="634"/>
      <c r="CJ36" s="634"/>
      <c r="CK36" s="634"/>
      <c r="CL36" s="634"/>
      <c r="CM36" s="634"/>
      <c r="CN36" s="634"/>
      <c r="CO36" s="634"/>
      <c r="CP36" s="634"/>
      <c r="CQ36" s="635"/>
      <c r="CR36" s="636">
        <v>1515641</v>
      </c>
      <c r="CS36" s="637"/>
      <c r="CT36" s="637"/>
      <c r="CU36" s="637"/>
      <c r="CV36" s="637"/>
      <c r="CW36" s="637"/>
      <c r="CX36" s="637"/>
      <c r="CY36" s="638"/>
      <c r="CZ36" s="641">
        <v>19.7</v>
      </c>
      <c r="DA36" s="666"/>
      <c r="DB36" s="666"/>
      <c r="DC36" s="671"/>
      <c r="DD36" s="645">
        <v>1248567</v>
      </c>
      <c r="DE36" s="637"/>
      <c r="DF36" s="637"/>
      <c r="DG36" s="637"/>
      <c r="DH36" s="637"/>
      <c r="DI36" s="637"/>
      <c r="DJ36" s="637"/>
      <c r="DK36" s="638"/>
      <c r="DL36" s="645">
        <v>865563</v>
      </c>
      <c r="DM36" s="637"/>
      <c r="DN36" s="637"/>
      <c r="DO36" s="637"/>
      <c r="DP36" s="637"/>
      <c r="DQ36" s="637"/>
      <c r="DR36" s="637"/>
      <c r="DS36" s="637"/>
      <c r="DT36" s="637"/>
      <c r="DU36" s="637"/>
      <c r="DV36" s="638"/>
      <c r="DW36" s="641">
        <v>18</v>
      </c>
      <c r="DX36" s="666"/>
      <c r="DY36" s="666"/>
      <c r="DZ36" s="666"/>
      <c r="EA36" s="666"/>
      <c r="EB36" s="666"/>
      <c r="EC36" s="667"/>
    </row>
    <row r="37" spans="2:133" ht="11.25" customHeight="1" x14ac:dyDescent="0.15">
      <c r="B37" s="633" t="s">
        <v>335</v>
      </c>
      <c r="C37" s="634"/>
      <c r="D37" s="634"/>
      <c r="E37" s="634"/>
      <c r="F37" s="634"/>
      <c r="G37" s="634"/>
      <c r="H37" s="634"/>
      <c r="I37" s="634"/>
      <c r="J37" s="634"/>
      <c r="K37" s="634"/>
      <c r="L37" s="634"/>
      <c r="M37" s="634"/>
      <c r="N37" s="634"/>
      <c r="O37" s="634"/>
      <c r="P37" s="634"/>
      <c r="Q37" s="635"/>
      <c r="R37" s="636">
        <v>242033</v>
      </c>
      <c r="S37" s="637"/>
      <c r="T37" s="637"/>
      <c r="U37" s="637"/>
      <c r="V37" s="637"/>
      <c r="W37" s="637"/>
      <c r="X37" s="637"/>
      <c r="Y37" s="638"/>
      <c r="Z37" s="639">
        <v>3.1</v>
      </c>
      <c r="AA37" s="639"/>
      <c r="AB37" s="639"/>
      <c r="AC37" s="639"/>
      <c r="AD37" s="640">
        <v>27</v>
      </c>
      <c r="AE37" s="640"/>
      <c r="AF37" s="640"/>
      <c r="AG37" s="640"/>
      <c r="AH37" s="640"/>
      <c r="AI37" s="640"/>
      <c r="AJ37" s="640"/>
      <c r="AK37" s="640"/>
      <c r="AL37" s="641">
        <v>0</v>
      </c>
      <c r="AM37" s="642"/>
      <c r="AN37" s="642"/>
      <c r="AO37" s="643"/>
      <c r="AQ37" s="699" t="s">
        <v>336</v>
      </c>
      <c r="AR37" s="700"/>
      <c r="AS37" s="700"/>
      <c r="AT37" s="700"/>
      <c r="AU37" s="700"/>
      <c r="AV37" s="700"/>
      <c r="AW37" s="700"/>
      <c r="AX37" s="700"/>
      <c r="AY37" s="701"/>
      <c r="AZ37" s="636">
        <v>382447</v>
      </c>
      <c r="BA37" s="637"/>
      <c r="BB37" s="637"/>
      <c r="BC37" s="637"/>
      <c r="BD37" s="669"/>
      <c r="BE37" s="669"/>
      <c r="BF37" s="682"/>
      <c r="BG37" s="633" t="s">
        <v>337</v>
      </c>
      <c r="BH37" s="634"/>
      <c r="BI37" s="634"/>
      <c r="BJ37" s="634"/>
      <c r="BK37" s="634"/>
      <c r="BL37" s="634"/>
      <c r="BM37" s="634"/>
      <c r="BN37" s="634"/>
      <c r="BO37" s="634"/>
      <c r="BP37" s="634"/>
      <c r="BQ37" s="634"/>
      <c r="BR37" s="634"/>
      <c r="BS37" s="634"/>
      <c r="BT37" s="634"/>
      <c r="BU37" s="635"/>
      <c r="BV37" s="636">
        <v>320</v>
      </c>
      <c r="BW37" s="637"/>
      <c r="BX37" s="637"/>
      <c r="BY37" s="637"/>
      <c r="BZ37" s="637"/>
      <c r="CA37" s="637"/>
      <c r="CB37" s="646"/>
      <c r="CD37" s="633" t="s">
        <v>338</v>
      </c>
      <c r="CE37" s="634"/>
      <c r="CF37" s="634"/>
      <c r="CG37" s="634"/>
      <c r="CH37" s="634"/>
      <c r="CI37" s="634"/>
      <c r="CJ37" s="634"/>
      <c r="CK37" s="634"/>
      <c r="CL37" s="634"/>
      <c r="CM37" s="634"/>
      <c r="CN37" s="634"/>
      <c r="CO37" s="634"/>
      <c r="CP37" s="634"/>
      <c r="CQ37" s="635"/>
      <c r="CR37" s="636">
        <v>603069</v>
      </c>
      <c r="CS37" s="669"/>
      <c r="CT37" s="669"/>
      <c r="CU37" s="669"/>
      <c r="CV37" s="669"/>
      <c r="CW37" s="669"/>
      <c r="CX37" s="669"/>
      <c r="CY37" s="670"/>
      <c r="CZ37" s="641">
        <v>7.8</v>
      </c>
      <c r="DA37" s="666"/>
      <c r="DB37" s="666"/>
      <c r="DC37" s="671"/>
      <c r="DD37" s="645">
        <v>523195</v>
      </c>
      <c r="DE37" s="669"/>
      <c r="DF37" s="669"/>
      <c r="DG37" s="669"/>
      <c r="DH37" s="669"/>
      <c r="DI37" s="669"/>
      <c r="DJ37" s="669"/>
      <c r="DK37" s="670"/>
      <c r="DL37" s="645">
        <v>434314</v>
      </c>
      <c r="DM37" s="669"/>
      <c r="DN37" s="669"/>
      <c r="DO37" s="669"/>
      <c r="DP37" s="669"/>
      <c r="DQ37" s="669"/>
      <c r="DR37" s="669"/>
      <c r="DS37" s="669"/>
      <c r="DT37" s="669"/>
      <c r="DU37" s="669"/>
      <c r="DV37" s="670"/>
      <c r="DW37" s="641">
        <v>9</v>
      </c>
      <c r="DX37" s="666"/>
      <c r="DY37" s="666"/>
      <c r="DZ37" s="666"/>
      <c r="EA37" s="666"/>
      <c r="EB37" s="666"/>
      <c r="EC37" s="667"/>
    </row>
    <row r="38" spans="2:133" ht="11.25" customHeight="1" x14ac:dyDescent="0.15">
      <c r="B38" s="633" t="s">
        <v>339</v>
      </c>
      <c r="C38" s="634"/>
      <c r="D38" s="634"/>
      <c r="E38" s="634"/>
      <c r="F38" s="634"/>
      <c r="G38" s="634"/>
      <c r="H38" s="634"/>
      <c r="I38" s="634"/>
      <c r="J38" s="634"/>
      <c r="K38" s="634"/>
      <c r="L38" s="634"/>
      <c r="M38" s="634"/>
      <c r="N38" s="634"/>
      <c r="O38" s="634"/>
      <c r="P38" s="634"/>
      <c r="Q38" s="635"/>
      <c r="R38" s="636">
        <v>484179</v>
      </c>
      <c r="S38" s="637"/>
      <c r="T38" s="637"/>
      <c r="U38" s="637"/>
      <c r="V38" s="637"/>
      <c r="W38" s="637"/>
      <c r="X38" s="637"/>
      <c r="Y38" s="638"/>
      <c r="Z38" s="639">
        <v>6.1</v>
      </c>
      <c r="AA38" s="639"/>
      <c r="AB38" s="639"/>
      <c r="AC38" s="639"/>
      <c r="AD38" s="640" t="s">
        <v>129</v>
      </c>
      <c r="AE38" s="640"/>
      <c r="AF38" s="640"/>
      <c r="AG38" s="640"/>
      <c r="AH38" s="640"/>
      <c r="AI38" s="640"/>
      <c r="AJ38" s="640"/>
      <c r="AK38" s="640"/>
      <c r="AL38" s="641" t="s">
        <v>176</v>
      </c>
      <c r="AM38" s="642"/>
      <c r="AN38" s="642"/>
      <c r="AO38" s="643"/>
      <c r="AQ38" s="699" t="s">
        <v>340</v>
      </c>
      <c r="AR38" s="700"/>
      <c r="AS38" s="700"/>
      <c r="AT38" s="700"/>
      <c r="AU38" s="700"/>
      <c r="AV38" s="700"/>
      <c r="AW38" s="700"/>
      <c r="AX38" s="700"/>
      <c r="AY38" s="701"/>
      <c r="AZ38" s="636">
        <v>183086</v>
      </c>
      <c r="BA38" s="637"/>
      <c r="BB38" s="637"/>
      <c r="BC38" s="637"/>
      <c r="BD38" s="669"/>
      <c r="BE38" s="669"/>
      <c r="BF38" s="682"/>
      <c r="BG38" s="633" t="s">
        <v>341</v>
      </c>
      <c r="BH38" s="634"/>
      <c r="BI38" s="634"/>
      <c r="BJ38" s="634"/>
      <c r="BK38" s="634"/>
      <c r="BL38" s="634"/>
      <c r="BM38" s="634"/>
      <c r="BN38" s="634"/>
      <c r="BO38" s="634"/>
      <c r="BP38" s="634"/>
      <c r="BQ38" s="634"/>
      <c r="BR38" s="634"/>
      <c r="BS38" s="634"/>
      <c r="BT38" s="634"/>
      <c r="BU38" s="635"/>
      <c r="BV38" s="636">
        <v>984</v>
      </c>
      <c r="BW38" s="637"/>
      <c r="BX38" s="637"/>
      <c r="BY38" s="637"/>
      <c r="BZ38" s="637"/>
      <c r="CA38" s="637"/>
      <c r="CB38" s="646"/>
      <c r="CD38" s="633" t="s">
        <v>342</v>
      </c>
      <c r="CE38" s="634"/>
      <c r="CF38" s="634"/>
      <c r="CG38" s="634"/>
      <c r="CH38" s="634"/>
      <c r="CI38" s="634"/>
      <c r="CJ38" s="634"/>
      <c r="CK38" s="634"/>
      <c r="CL38" s="634"/>
      <c r="CM38" s="634"/>
      <c r="CN38" s="634"/>
      <c r="CO38" s="634"/>
      <c r="CP38" s="634"/>
      <c r="CQ38" s="635"/>
      <c r="CR38" s="636">
        <v>509464</v>
      </c>
      <c r="CS38" s="637"/>
      <c r="CT38" s="637"/>
      <c r="CU38" s="637"/>
      <c r="CV38" s="637"/>
      <c r="CW38" s="637"/>
      <c r="CX38" s="637"/>
      <c r="CY38" s="638"/>
      <c r="CZ38" s="641">
        <v>6.6</v>
      </c>
      <c r="DA38" s="666"/>
      <c r="DB38" s="666"/>
      <c r="DC38" s="671"/>
      <c r="DD38" s="645">
        <v>440107</v>
      </c>
      <c r="DE38" s="637"/>
      <c r="DF38" s="637"/>
      <c r="DG38" s="637"/>
      <c r="DH38" s="637"/>
      <c r="DI38" s="637"/>
      <c r="DJ38" s="637"/>
      <c r="DK38" s="638"/>
      <c r="DL38" s="645">
        <v>135902</v>
      </c>
      <c r="DM38" s="637"/>
      <c r="DN38" s="637"/>
      <c r="DO38" s="637"/>
      <c r="DP38" s="637"/>
      <c r="DQ38" s="637"/>
      <c r="DR38" s="637"/>
      <c r="DS38" s="637"/>
      <c r="DT38" s="637"/>
      <c r="DU38" s="637"/>
      <c r="DV38" s="638"/>
      <c r="DW38" s="641">
        <v>2.8</v>
      </c>
      <c r="DX38" s="666"/>
      <c r="DY38" s="666"/>
      <c r="DZ38" s="666"/>
      <c r="EA38" s="666"/>
      <c r="EB38" s="666"/>
      <c r="EC38" s="667"/>
    </row>
    <row r="39" spans="2:133" ht="11.25" customHeight="1" x14ac:dyDescent="0.15">
      <c r="B39" s="633" t="s">
        <v>343</v>
      </c>
      <c r="C39" s="634"/>
      <c r="D39" s="634"/>
      <c r="E39" s="634"/>
      <c r="F39" s="634"/>
      <c r="G39" s="634"/>
      <c r="H39" s="634"/>
      <c r="I39" s="634"/>
      <c r="J39" s="634"/>
      <c r="K39" s="634"/>
      <c r="L39" s="634"/>
      <c r="M39" s="634"/>
      <c r="N39" s="634"/>
      <c r="O39" s="634"/>
      <c r="P39" s="634"/>
      <c r="Q39" s="635"/>
      <c r="R39" s="636" t="s">
        <v>243</v>
      </c>
      <c r="S39" s="637"/>
      <c r="T39" s="637"/>
      <c r="U39" s="637"/>
      <c r="V39" s="637"/>
      <c r="W39" s="637"/>
      <c r="X39" s="637"/>
      <c r="Y39" s="638"/>
      <c r="Z39" s="639" t="s">
        <v>129</v>
      </c>
      <c r="AA39" s="639"/>
      <c r="AB39" s="639"/>
      <c r="AC39" s="639"/>
      <c r="AD39" s="640" t="s">
        <v>243</v>
      </c>
      <c r="AE39" s="640"/>
      <c r="AF39" s="640"/>
      <c r="AG39" s="640"/>
      <c r="AH39" s="640"/>
      <c r="AI39" s="640"/>
      <c r="AJ39" s="640"/>
      <c r="AK39" s="640"/>
      <c r="AL39" s="641" t="s">
        <v>129</v>
      </c>
      <c r="AM39" s="642"/>
      <c r="AN39" s="642"/>
      <c r="AO39" s="643"/>
      <c r="AQ39" s="699" t="s">
        <v>344</v>
      </c>
      <c r="AR39" s="700"/>
      <c r="AS39" s="700"/>
      <c r="AT39" s="700"/>
      <c r="AU39" s="700"/>
      <c r="AV39" s="700"/>
      <c r="AW39" s="700"/>
      <c r="AX39" s="700"/>
      <c r="AY39" s="701"/>
      <c r="AZ39" s="636">
        <v>99700</v>
      </c>
      <c r="BA39" s="637"/>
      <c r="BB39" s="637"/>
      <c r="BC39" s="637"/>
      <c r="BD39" s="669"/>
      <c r="BE39" s="669"/>
      <c r="BF39" s="682"/>
      <c r="BG39" s="633" t="s">
        <v>345</v>
      </c>
      <c r="BH39" s="634"/>
      <c r="BI39" s="634"/>
      <c r="BJ39" s="634"/>
      <c r="BK39" s="634"/>
      <c r="BL39" s="634"/>
      <c r="BM39" s="634"/>
      <c r="BN39" s="634"/>
      <c r="BO39" s="634"/>
      <c r="BP39" s="634"/>
      <c r="BQ39" s="634"/>
      <c r="BR39" s="634"/>
      <c r="BS39" s="634"/>
      <c r="BT39" s="634"/>
      <c r="BU39" s="635"/>
      <c r="BV39" s="636">
        <v>1625</v>
      </c>
      <c r="BW39" s="637"/>
      <c r="BX39" s="637"/>
      <c r="BY39" s="637"/>
      <c r="BZ39" s="637"/>
      <c r="CA39" s="637"/>
      <c r="CB39" s="646"/>
      <c r="CD39" s="633" t="s">
        <v>346</v>
      </c>
      <c r="CE39" s="634"/>
      <c r="CF39" s="634"/>
      <c r="CG39" s="634"/>
      <c r="CH39" s="634"/>
      <c r="CI39" s="634"/>
      <c r="CJ39" s="634"/>
      <c r="CK39" s="634"/>
      <c r="CL39" s="634"/>
      <c r="CM39" s="634"/>
      <c r="CN39" s="634"/>
      <c r="CO39" s="634"/>
      <c r="CP39" s="634"/>
      <c r="CQ39" s="635"/>
      <c r="CR39" s="636">
        <v>237623</v>
      </c>
      <c r="CS39" s="669"/>
      <c r="CT39" s="669"/>
      <c r="CU39" s="669"/>
      <c r="CV39" s="669"/>
      <c r="CW39" s="669"/>
      <c r="CX39" s="669"/>
      <c r="CY39" s="670"/>
      <c r="CZ39" s="641">
        <v>3.1</v>
      </c>
      <c r="DA39" s="666"/>
      <c r="DB39" s="666"/>
      <c r="DC39" s="671"/>
      <c r="DD39" s="645">
        <v>120000</v>
      </c>
      <c r="DE39" s="669"/>
      <c r="DF39" s="669"/>
      <c r="DG39" s="669"/>
      <c r="DH39" s="669"/>
      <c r="DI39" s="669"/>
      <c r="DJ39" s="669"/>
      <c r="DK39" s="670"/>
      <c r="DL39" s="645" t="s">
        <v>129</v>
      </c>
      <c r="DM39" s="669"/>
      <c r="DN39" s="669"/>
      <c r="DO39" s="669"/>
      <c r="DP39" s="669"/>
      <c r="DQ39" s="669"/>
      <c r="DR39" s="669"/>
      <c r="DS39" s="669"/>
      <c r="DT39" s="669"/>
      <c r="DU39" s="669"/>
      <c r="DV39" s="670"/>
      <c r="DW39" s="641" t="s">
        <v>129</v>
      </c>
      <c r="DX39" s="666"/>
      <c r="DY39" s="666"/>
      <c r="DZ39" s="666"/>
      <c r="EA39" s="666"/>
      <c r="EB39" s="666"/>
      <c r="EC39" s="667"/>
    </row>
    <row r="40" spans="2:133" ht="11.25" customHeight="1" x14ac:dyDescent="0.15">
      <c r="B40" s="633" t="s">
        <v>347</v>
      </c>
      <c r="C40" s="634"/>
      <c r="D40" s="634"/>
      <c r="E40" s="634"/>
      <c r="F40" s="634"/>
      <c r="G40" s="634"/>
      <c r="H40" s="634"/>
      <c r="I40" s="634"/>
      <c r="J40" s="634"/>
      <c r="K40" s="634"/>
      <c r="L40" s="634"/>
      <c r="M40" s="634"/>
      <c r="N40" s="634"/>
      <c r="O40" s="634"/>
      <c r="P40" s="634"/>
      <c r="Q40" s="635"/>
      <c r="R40" s="636">
        <v>43779</v>
      </c>
      <c r="S40" s="637"/>
      <c r="T40" s="637"/>
      <c r="U40" s="637"/>
      <c r="V40" s="637"/>
      <c r="W40" s="637"/>
      <c r="X40" s="637"/>
      <c r="Y40" s="638"/>
      <c r="Z40" s="639">
        <v>0.6</v>
      </c>
      <c r="AA40" s="639"/>
      <c r="AB40" s="639"/>
      <c r="AC40" s="639"/>
      <c r="AD40" s="640" t="s">
        <v>243</v>
      </c>
      <c r="AE40" s="640"/>
      <c r="AF40" s="640"/>
      <c r="AG40" s="640"/>
      <c r="AH40" s="640"/>
      <c r="AI40" s="640"/>
      <c r="AJ40" s="640"/>
      <c r="AK40" s="640"/>
      <c r="AL40" s="641" t="s">
        <v>129</v>
      </c>
      <c r="AM40" s="642"/>
      <c r="AN40" s="642"/>
      <c r="AO40" s="643"/>
      <c r="AQ40" s="699" t="s">
        <v>348</v>
      </c>
      <c r="AR40" s="700"/>
      <c r="AS40" s="700"/>
      <c r="AT40" s="700"/>
      <c r="AU40" s="700"/>
      <c r="AV40" s="700"/>
      <c r="AW40" s="700"/>
      <c r="AX40" s="700"/>
      <c r="AY40" s="701"/>
      <c r="AZ40" s="636">
        <v>17920</v>
      </c>
      <c r="BA40" s="637"/>
      <c r="BB40" s="637"/>
      <c r="BC40" s="637"/>
      <c r="BD40" s="669"/>
      <c r="BE40" s="669"/>
      <c r="BF40" s="682"/>
      <c r="BG40" s="686" t="s">
        <v>349</v>
      </c>
      <c r="BH40" s="687"/>
      <c r="BI40" s="687"/>
      <c r="BJ40" s="687"/>
      <c r="BK40" s="687"/>
      <c r="BL40" s="213"/>
      <c r="BM40" s="634" t="s">
        <v>350</v>
      </c>
      <c r="BN40" s="634"/>
      <c r="BO40" s="634"/>
      <c r="BP40" s="634"/>
      <c r="BQ40" s="634"/>
      <c r="BR40" s="634"/>
      <c r="BS40" s="634"/>
      <c r="BT40" s="634"/>
      <c r="BU40" s="635"/>
      <c r="BV40" s="636">
        <v>120</v>
      </c>
      <c r="BW40" s="637"/>
      <c r="BX40" s="637"/>
      <c r="BY40" s="637"/>
      <c r="BZ40" s="637"/>
      <c r="CA40" s="637"/>
      <c r="CB40" s="646"/>
      <c r="CD40" s="633" t="s">
        <v>351</v>
      </c>
      <c r="CE40" s="634"/>
      <c r="CF40" s="634"/>
      <c r="CG40" s="634"/>
      <c r="CH40" s="634"/>
      <c r="CI40" s="634"/>
      <c r="CJ40" s="634"/>
      <c r="CK40" s="634"/>
      <c r="CL40" s="634"/>
      <c r="CM40" s="634"/>
      <c r="CN40" s="634"/>
      <c r="CO40" s="634"/>
      <c r="CP40" s="634"/>
      <c r="CQ40" s="635"/>
      <c r="CR40" s="636">
        <v>190466</v>
      </c>
      <c r="CS40" s="637"/>
      <c r="CT40" s="637"/>
      <c r="CU40" s="637"/>
      <c r="CV40" s="637"/>
      <c r="CW40" s="637"/>
      <c r="CX40" s="637"/>
      <c r="CY40" s="638"/>
      <c r="CZ40" s="641">
        <v>2.5</v>
      </c>
      <c r="DA40" s="666"/>
      <c r="DB40" s="666"/>
      <c r="DC40" s="671"/>
      <c r="DD40" s="645">
        <v>466</v>
      </c>
      <c r="DE40" s="637"/>
      <c r="DF40" s="637"/>
      <c r="DG40" s="637"/>
      <c r="DH40" s="637"/>
      <c r="DI40" s="637"/>
      <c r="DJ40" s="637"/>
      <c r="DK40" s="638"/>
      <c r="DL40" s="645" t="s">
        <v>243</v>
      </c>
      <c r="DM40" s="637"/>
      <c r="DN40" s="637"/>
      <c r="DO40" s="637"/>
      <c r="DP40" s="637"/>
      <c r="DQ40" s="637"/>
      <c r="DR40" s="637"/>
      <c r="DS40" s="637"/>
      <c r="DT40" s="637"/>
      <c r="DU40" s="637"/>
      <c r="DV40" s="638"/>
      <c r="DW40" s="641" t="s">
        <v>243</v>
      </c>
      <c r="DX40" s="666"/>
      <c r="DY40" s="666"/>
      <c r="DZ40" s="666"/>
      <c r="EA40" s="666"/>
      <c r="EB40" s="666"/>
      <c r="EC40" s="667"/>
    </row>
    <row r="41" spans="2:133" ht="11.25" customHeight="1" x14ac:dyDescent="0.15">
      <c r="B41" s="657" t="s">
        <v>352</v>
      </c>
      <c r="C41" s="658"/>
      <c r="D41" s="658"/>
      <c r="E41" s="658"/>
      <c r="F41" s="658"/>
      <c r="G41" s="658"/>
      <c r="H41" s="658"/>
      <c r="I41" s="658"/>
      <c r="J41" s="658"/>
      <c r="K41" s="658"/>
      <c r="L41" s="658"/>
      <c r="M41" s="658"/>
      <c r="N41" s="658"/>
      <c r="O41" s="658"/>
      <c r="P41" s="658"/>
      <c r="Q41" s="659"/>
      <c r="R41" s="708">
        <v>7901350</v>
      </c>
      <c r="S41" s="709"/>
      <c r="T41" s="709"/>
      <c r="U41" s="709"/>
      <c r="V41" s="709"/>
      <c r="W41" s="709"/>
      <c r="X41" s="709"/>
      <c r="Y41" s="713"/>
      <c r="Z41" s="714">
        <v>100</v>
      </c>
      <c r="AA41" s="714"/>
      <c r="AB41" s="714"/>
      <c r="AC41" s="714"/>
      <c r="AD41" s="715">
        <v>4769029</v>
      </c>
      <c r="AE41" s="715"/>
      <c r="AF41" s="715"/>
      <c r="AG41" s="715"/>
      <c r="AH41" s="715"/>
      <c r="AI41" s="715"/>
      <c r="AJ41" s="715"/>
      <c r="AK41" s="715"/>
      <c r="AL41" s="716">
        <v>100</v>
      </c>
      <c r="AM41" s="696"/>
      <c r="AN41" s="696"/>
      <c r="AO41" s="717"/>
      <c r="AQ41" s="699" t="s">
        <v>353</v>
      </c>
      <c r="AR41" s="700"/>
      <c r="AS41" s="700"/>
      <c r="AT41" s="700"/>
      <c r="AU41" s="700"/>
      <c r="AV41" s="700"/>
      <c r="AW41" s="700"/>
      <c r="AX41" s="700"/>
      <c r="AY41" s="701"/>
      <c r="AZ41" s="636">
        <v>103005</v>
      </c>
      <c r="BA41" s="637"/>
      <c r="BB41" s="637"/>
      <c r="BC41" s="637"/>
      <c r="BD41" s="669"/>
      <c r="BE41" s="669"/>
      <c r="BF41" s="682"/>
      <c r="BG41" s="686"/>
      <c r="BH41" s="687"/>
      <c r="BI41" s="687"/>
      <c r="BJ41" s="687"/>
      <c r="BK41" s="687"/>
      <c r="BL41" s="213"/>
      <c r="BM41" s="634" t="s">
        <v>354</v>
      </c>
      <c r="BN41" s="634"/>
      <c r="BO41" s="634"/>
      <c r="BP41" s="634"/>
      <c r="BQ41" s="634"/>
      <c r="BR41" s="634"/>
      <c r="BS41" s="634"/>
      <c r="BT41" s="634"/>
      <c r="BU41" s="635"/>
      <c r="BV41" s="636" t="s">
        <v>243</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176</v>
      </c>
      <c r="CS41" s="669"/>
      <c r="CT41" s="669"/>
      <c r="CU41" s="669"/>
      <c r="CV41" s="669"/>
      <c r="CW41" s="669"/>
      <c r="CX41" s="669"/>
      <c r="CY41" s="670"/>
      <c r="CZ41" s="641" t="s">
        <v>243</v>
      </c>
      <c r="DA41" s="666"/>
      <c r="DB41" s="666"/>
      <c r="DC41" s="671"/>
      <c r="DD41" s="645" t="s">
        <v>129</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356</v>
      </c>
      <c r="AR42" s="706"/>
      <c r="AS42" s="706"/>
      <c r="AT42" s="706"/>
      <c r="AU42" s="706"/>
      <c r="AV42" s="706"/>
      <c r="AW42" s="706"/>
      <c r="AX42" s="706"/>
      <c r="AY42" s="707"/>
      <c r="AZ42" s="708">
        <v>133002</v>
      </c>
      <c r="BA42" s="709"/>
      <c r="BB42" s="709"/>
      <c r="BC42" s="709"/>
      <c r="BD42" s="695"/>
      <c r="BE42" s="695"/>
      <c r="BF42" s="697"/>
      <c r="BG42" s="688"/>
      <c r="BH42" s="689"/>
      <c r="BI42" s="689"/>
      <c r="BJ42" s="689"/>
      <c r="BK42" s="689"/>
      <c r="BL42" s="214"/>
      <c r="BM42" s="658" t="s">
        <v>357</v>
      </c>
      <c r="BN42" s="658"/>
      <c r="BO42" s="658"/>
      <c r="BP42" s="658"/>
      <c r="BQ42" s="658"/>
      <c r="BR42" s="658"/>
      <c r="BS42" s="658"/>
      <c r="BT42" s="658"/>
      <c r="BU42" s="659"/>
      <c r="BV42" s="708">
        <v>337</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763942</v>
      </c>
      <c r="CS42" s="669"/>
      <c r="CT42" s="669"/>
      <c r="CU42" s="669"/>
      <c r="CV42" s="669"/>
      <c r="CW42" s="669"/>
      <c r="CX42" s="669"/>
      <c r="CY42" s="670"/>
      <c r="CZ42" s="641">
        <v>9.9</v>
      </c>
      <c r="DA42" s="666"/>
      <c r="DB42" s="666"/>
      <c r="DC42" s="671"/>
      <c r="DD42" s="645">
        <v>242599</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4" t="s">
        <v>359</v>
      </c>
      <c r="CD43" s="633" t="s">
        <v>360</v>
      </c>
      <c r="CE43" s="634"/>
      <c r="CF43" s="634"/>
      <c r="CG43" s="634"/>
      <c r="CH43" s="634"/>
      <c r="CI43" s="634"/>
      <c r="CJ43" s="634"/>
      <c r="CK43" s="634"/>
      <c r="CL43" s="634"/>
      <c r="CM43" s="634"/>
      <c r="CN43" s="634"/>
      <c r="CO43" s="634"/>
      <c r="CP43" s="634"/>
      <c r="CQ43" s="635"/>
      <c r="CR43" s="636">
        <v>1669</v>
      </c>
      <c r="CS43" s="669"/>
      <c r="CT43" s="669"/>
      <c r="CU43" s="669"/>
      <c r="CV43" s="669"/>
      <c r="CW43" s="669"/>
      <c r="CX43" s="669"/>
      <c r="CY43" s="670"/>
      <c r="CZ43" s="641">
        <v>0</v>
      </c>
      <c r="DA43" s="666"/>
      <c r="DB43" s="666"/>
      <c r="DC43" s="671"/>
      <c r="DD43" s="645">
        <v>1669</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308</v>
      </c>
      <c r="CE44" s="675"/>
      <c r="CF44" s="633" t="s">
        <v>362</v>
      </c>
      <c r="CG44" s="634"/>
      <c r="CH44" s="634"/>
      <c r="CI44" s="634"/>
      <c r="CJ44" s="634"/>
      <c r="CK44" s="634"/>
      <c r="CL44" s="634"/>
      <c r="CM44" s="634"/>
      <c r="CN44" s="634"/>
      <c r="CO44" s="634"/>
      <c r="CP44" s="634"/>
      <c r="CQ44" s="635"/>
      <c r="CR44" s="636">
        <v>763942</v>
      </c>
      <c r="CS44" s="637"/>
      <c r="CT44" s="637"/>
      <c r="CU44" s="637"/>
      <c r="CV44" s="637"/>
      <c r="CW44" s="637"/>
      <c r="CX44" s="637"/>
      <c r="CY44" s="638"/>
      <c r="CZ44" s="641">
        <v>9.9</v>
      </c>
      <c r="DA44" s="642"/>
      <c r="DB44" s="642"/>
      <c r="DC44" s="648"/>
      <c r="DD44" s="645">
        <v>242599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364</v>
      </c>
      <c r="CG45" s="634"/>
      <c r="CH45" s="634"/>
      <c r="CI45" s="634"/>
      <c r="CJ45" s="634"/>
      <c r="CK45" s="634"/>
      <c r="CL45" s="634"/>
      <c r="CM45" s="634"/>
      <c r="CN45" s="634"/>
      <c r="CO45" s="634"/>
      <c r="CP45" s="634"/>
      <c r="CQ45" s="635"/>
      <c r="CR45" s="636">
        <v>248651</v>
      </c>
      <c r="CS45" s="669"/>
      <c r="CT45" s="669"/>
      <c r="CU45" s="669"/>
      <c r="CV45" s="669"/>
      <c r="CW45" s="669"/>
      <c r="CX45" s="669"/>
      <c r="CY45" s="670"/>
      <c r="CZ45" s="641">
        <v>3.2</v>
      </c>
      <c r="DA45" s="666"/>
      <c r="DB45" s="666"/>
      <c r="DC45" s="671"/>
      <c r="DD45" s="645">
        <v>27843</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5"/>
      <c r="CD46" s="676"/>
      <c r="CE46" s="677"/>
      <c r="CF46" s="633" t="s">
        <v>365</v>
      </c>
      <c r="CG46" s="634"/>
      <c r="CH46" s="634"/>
      <c r="CI46" s="634"/>
      <c r="CJ46" s="634"/>
      <c r="CK46" s="634"/>
      <c r="CL46" s="634"/>
      <c r="CM46" s="634"/>
      <c r="CN46" s="634"/>
      <c r="CO46" s="634"/>
      <c r="CP46" s="634"/>
      <c r="CQ46" s="635"/>
      <c r="CR46" s="636">
        <v>480742</v>
      </c>
      <c r="CS46" s="637"/>
      <c r="CT46" s="637"/>
      <c r="CU46" s="637"/>
      <c r="CV46" s="637"/>
      <c r="CW46" s="637"/>
      <c r="CX46" s="637"/>
      <c r="CY46" s="638"/>
      <c r="CZ46" s="641">
        <v>6.2</v>
      </c>
      <c r="DA46" s="642"/>
      <c r="DB46" s="642"/>
      <c r="DC46" s="648"/>
      <c r="DD46" s="645">
        <v>214607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5"/>
      <c r="CD47" s="676"/>
      <c r="CE47" s="677"/>
      <c r="CF47" s="633" t="s">
        <v>366</v>
      </c>
      <c r="CG47" s="634"/>
      <c r="CH47" s="634"/>
      <c r="CI47" s="634"/>
      <c r="CJ47" s="634"/>
      <c r="CK47" s="634"/>
      <c r="CL47" s="634"/>
      <c r="CM47" s="634"/>
      <c r="CN47" s="634"/>
      <c r="CO47" s="634"/>
      <c r="CP47" s="634"/>
      <c r="CQ47" s="635"/>
      <c r="CR47" s="636" t="s">
        <v>243</v>
      </c>
      <c r="CS47" s="669"/>
      <c r="CT47" s="669"/>
      <c r="CU47" s="669"/>
      <c r="CV47" s="669"/>
      <c r="CW47" s="669"/>
      <c r="CX47" s="669"/>
      <c r="CY47" s="670"/>
      <c r="CZ47" s="641" t="s">
        <v>129</v>
      </c>
      <c r="DA47" s="666"/>
      <c r="DB47" s="666"/>
      <c r="DC47" s="671"/>
      <c r="DD47" s="645" t="s">
        <v>176</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5"/>
      <c r="CD48" s="678"/>
      <c r="CE48" s="679"/>
      <c r="CF48" s="633" t="s">
        <v>367</v>
      </c>
      <c r="CG48" s="634"/>
      <c r="CH48" s="634"/>
      <c r="CI48" s="634"/>
      <c r="CJ48" s="634"/>
      <c r="CK48" s="634"/>
      <c r="CL48" s="634"/>
      <c r="CM48" s="634"/>
      <c r="CN48" s="634"/>
      <c r="CO48" s="634"/>
      <c r="CP48" s="634"/>
      <c r="CQ48" s="635"/>
      <c r="CR48" s="636" t="s">
        <v>243</v>
      </c>
      <c r="CS48" s="637"/>
      <c r="CT48" s="637"/>
      <c r="CU48" s="637"/>
      <c r="CV48" s="637"/>
      <c r="CW48" s="637"/>
      <c r="CX48" s="637"/>
      <c r="CY48" s="638"/>
      <c r="CZ48" s="641" t="s">
        <v>176</v>
      </c>
      <c r="DA48" s="642"/>
      <c r="DB48" s="642"/>
      <c r="DC48" s="648"/>
      <c r="DD48" s="645" t="s">
        <v>243</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5"/>
      <c r="CD49" s="657" t="s">
        <v>368</v>
      </c>
      <c r="CE49" s="658"/>
      <c r="CF49" s="658"/>
      <c r="CG49" s="658"/>
      <c r="CH49" s="658"/>
      <c r="CI49" s="658"/>
      <c r="CJ49" s="658"/>
      <c r="CK49" s="658"/>
      <c r="CL49" s="658"/>
      <c r="CM49" s="658"/>
      <c r="CN49" s="658"/>
      <c r="CO49" s="658"/>
      <c r="CP49" s="658"/>
      <c r="CQ49" s="659"/>
      <c r="CR49" s="708">
        <v>7707403</v>
      </c>
      <c r="CS49" s="695"/>
      <c r="CT49" s="695"/>
      <c r="CU49" s="695"/>
      <c r="CV49" s="695"/>
      <c r="CW49" s="695"/>
      <c r="CX49" s="695"/>
      <c r="CY49" s="724"/>
      <c r="CZ49" s="716">
        <v>100</v>
      </c>
      <c r="DA49" s="725"/>
      <c r="DB49" s="725"/>
      <c r="DC49" s="726"/>
      <c r="DD49" s="727">
        <v>5497911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crfa1iFv6ocUGGbMbGX/x2oiX4j++Hmd+1FfLVG7fyHpissnI8r7acfbRdHrDj7/BHrbYxEw1eBk9FiDbRDY9g==" saltValue="3XNTXFPIwJR6BR2drFL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35" t="s">
        <v>370</v>
      </c>
      <c r="DK2" s="736"/>
      <c r="DL2" s="736"/>
      <c r="DM2" s="736"/>
      <c r="DN2" s="736"/>
      <c r="DO2" s="737"/>
      <c r="DP2" s="218"/>
      <c r="DQ2" s="735" t="s">
        <v>371</v>
      </c>
      <c r="DR2" s="736"/>
      <c r="DS2" s="736"/>
      <c r="DT2" s="736"/>
      <c r="DU2" s="736"/>
      <c r="DV2" s="736"/>
      <c r="DW2" s="736"/>
      <c r="DX2" s="736"/>
      <c r="DY2" s="736"/>
      <c r="DZ2" s="737"/>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2"/>
      <c r="BA4" s="222"/>
      <c r="BB4" s="222"/>
      <c r="BC4" s="222"/>
      <c r="BD4" s="222"/>
      <c r="BE4" s="223"/>
      <c r="BF4" s="223"/>
      <c r="BG4" s="223"/>
      <c r="BH4" s="223"/>
      <c r="BI4" s="223"/>
      <c r="BJ4" s="223"/>
      <c r="BK4" s="223"/>
      <c r="BL4" s="223"/>
      <c r="BM4" s="223"/>
      <c r="BN4" s="223"/>
      <c r="BO4" s="223"/>
      <c r="BP4" s="223"/>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4"/>
    </row>
    <row r="5" spans="1:131" s="225" customFormat="1" ht="26.25" customHeight="1" x14ac:dyDescent="0.15">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2"/>
      <c r="BA5" s="222"/>
      <c r="BB5" s="222"/>
      <c r="BC5" s="222"/>
      <c r="BD5" s="222"/>
      <c r="BE5" s="223"/>
      <c r="BF5" s="223"/>
      <c r="BG5" s="223"/>
      <c r="BH5" s="223"/>
      <c r="BI5" s="223"/>
      <c r="BJ5" s="223"/>
      <c r="BK5" s="223"/>
      <c r="BL5" s="223"/>
      <c r="BM5" s="223"/>
      <c r="BN5" s="223"/>
      <c r="BO5" s="223"/>
      <c r="BP5" s="223"/>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4"/>
    </row>
    <row r="6" spans="1:131" s="225"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2"/>
      <c r="BA6" s="222"/>
      <c r="BB6" s="222"/>
      <c r="BC6" s="222"/>
      <c r="BD6" s="222"/>
      <c r="BE6" s="223"/>
      <c r="BF6" s="223"/>
      <c r="BG6" s="223"/>
      <c r="BH6" s="223"/>
      <c r="BI6" s="223"/>
      <c r="BJ6" s="223"/>
      <c r="BK6" s="223"/>
      <c r="BL6" s="223"/>
      <c r="BM6" s="223"/>
      <c r="BN6" s="223"/>
      <c r="BO6" s="223"/>
      <c r="BP6" s="223"/>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4"/>
    </row>
    <row r="7" spans="1:131" s="225" customFormat="1" ht="26.25" customHeight="1" thickTop="1" x14ac:dyDescent="0.15">
      <c r="A7" s="226">
        <v>1</v>
      </c>
      <c r="B7" s="762" t="s">
        <v>391</v>
      </c>
      <c r="C7" s="763"/>
      <c r="D7" s="763"/>
      <c r="E7" s="763"/>
      <c r="F7" s="763"/>
      <c r="G7" s="763"/>
      <c r="H7" s="763"/>
      <c r="I7" s="763"/>
      <c r="J7" s="763"/>
      <c r="K7" s="763"/>
      <c r="L7" s="763"/>
      <c r="M7" s="763"/>
      <c r="N7" s="763"/>
      <c r="O7" s="763"/>
      <c r="P7" s="764"/>
      <c r="Q7" s="765">
        <v>7901</v>
      </c>
      <c r="R7" s="766"/>
      <c r="S7" s="766"/>
      <c r="T7" s="766"/>
      <c r="U7" s="766"/>
      <c r="V7" s="766">
        <v>7707</v>
      </c>
      <c r="W7" s="766"/>
      <c r="X7" s="766"/>
      <c r="Y7" s="766"/>
      <c r="Z7" s="766"/>
      <c r="AA7" s="766">
        <v>194</v>
      </c>
      <c r="AB7" s="766"/>
      <c r="AC7" s="766"/>
      <c r="AD7" s="766"/>
      <c r="AE7" s="767"/>
      <c r="AF7" s="768">
        <v>190</v>
      </c>
      <c r="AG7" s="769"/>
      <c r="AH7" s="769"/>
      <c r="AI7" s="769"/>
      <c r="AJ7" s="770"/>
      <c r="AK7" s="771">
        <v>54</v>
      </c>
      <c r="AL7" s="772"/>
      <c r="AM7" s="772"/>
      <c r="AN7" s="772"/>
      <c r="AO7" s="772"/>
      <c r="AP7" s="772">
        <v>9871</v>
      </c>
      <c r="AQ7" s="772"/>
      <c r="AR7" s="772"/>
      <c r="AS7" s="772"/>
      <c r="AT7" s="772"/>
      <c r="AU7" s="773"/>
      <c r="AV7" s="773"/>
      <c r="AW7" s="773"/>
      <c r="AX7" s="773"/>
      <c r="AY7" s="774"/>
      <c r="AZ7" s="222"/>
      <c r="BA7" s="222"/>
      <c r="BB7" s="222"/>
      <c r="BC7" s="222"/>
      <c r="BD7" s="222"/>
      <c r="BE7" s="223"/>
      <c r="BF7" s="223"/>
      <c r="BG7" s="223"/>
      <c r="BH7" s="223"/>
      <c r="BI7" s="223"/>
      <c r="BJ7" s="223"/>
      <c r="BK7" s="223"/>
      <c r="BL7" s="223"/>
      <c r="BM7" s="223"/>
      <c r="BN7" s="223"/>
      <c r="BO7" s="223"/>
      <c r="BP7" s="223"/>
      <c r="BQ7" s="226">
        <v>1</v>
      </c>
      <c r="BR7" s="227"/>
      <c r="BS7" s="759" t="s">
        <v>581</v>
      </c>
      <c r="BT7" s="760"/>
      <c r="BU7" s="760"/>
      <c r="BV7" s="760"/>
      <c r="BW7" s="760"/>
      <c r="BX7" s="760"/>
      <c r="BY7" s="760"/>
      <c r="BZ7" s="760"/>
      <c r="CA7" s="760"/>
      <c r="CB7" s="760"/>
      <c r="CC7" s="760"/>
      <c r="CD7" s="760"/>
      <c r="CE7" s="760"/>
      <c r="CF7" s="760"/>
      <c r="CG7" s="775"/>
      <c r="CH7" s="756">
        <v>2</v>
      </c>
      <c r="CI7" s="757"/>
      <c r="CJ7" s="757"/>
      <c r="CK7" s="757"/>
      <c r="CL7" s="758"/>
      <c r="CM7" s="756">
        <v>236</v>
      </c>
      <c r="CN7" s="757"/>
      <c r="CO7" s="757"/>
      <c r="CP7" s="757"/>
      <c r="CQ7" s="758"/>
      <c r="CR7" s="756" t="s">
        <v>517</v>
      </c>
      <c r="CS7" s="757"/>
      <c r="CT7" s="757"/>
      <c r="CU7" s="757"/>
      <c r="CV7" s="758"/>
      <c r="CW7" s="756">
        <v>382</v>
      </c>
      <c r="CX7" s="757"/>
      <c r="CY7" s="757"/>
      <c r="CZ7" s="757"/>
      <c r="DA7" s="758"/>
      <c r="DB7" s="756">
        <v>102</v>
      </c>
      <c r="DC7" s="757"/>
      <c r="DD7" s="757"/>
      <c r="DE7" s="757"/>
      <c r="DF7" s="758"/>
      <c r="DG7" s="756" t="s">
        <v>517</v>
      </c>
      <c r="DH7" s="757"/>
      <c r="DI7" s="757"/>
      <c r="DJ7" s="757"/>
      <c r="DK7" s="758"/>
      <c r="DL7" s="756" t="s">
        <v>517</v>
      </c>
      <c r="DM7" s="757"/>
      <c r="DN7" s="757"/>
      <c r="DO7" s="757"/>
      <c r="DP7" s="758"/>
      <c r="DQ7" s="756" t="s">
        <v>517</v>
      </c>
      <c r="DR7" s="757"/>
      <c r="DS7" s="757"/>
      <c r="DT7" s="757"/>
      <c r="DU7" s="758"/>
      <c r="DV7" s="759"/>
      <c r="DW7" s="760"/>
      <c r="DX7" s="760"/>
      <c r="DY7" s="760"/>
      <c r="DZ7" s="761"/>
      <c r="EA7" s="224"/>
    </row>
    <row r="8" spans="1:131" s="225" customFormat="1" ht="26.25" customHeight="1" x14ac:dyDescent="0.15">
      <c r="A8" s="228">
        <v>2</v>
      </c>
      <c r="B8" s="793" t="s">
        <v>392</v>
      </c>
      <c r="C8" s="794"/>
      <c r="D8" s="794"/>
      <c r="E8" s="794"/>
      <c r="F8" s="794"/>
      <c r="G8" s="794"/>
      <c r="H8" s="794"/>
      <c r="I8" s="794"/>
      <c r="J8" s="794"/>
      <c r="K8" s="794"/>
      <c r="L8" s="794"/>
      <c r="M8" s="794"/>
      <c r="N8" s="794"/>
      <c r="O8" s="794"/>
      <c r="P8" s="795"/>
      <c r="Q8" s="796">
        <v>56</v>
      </c>
      <c r="R8" s="797"/>
      <c r="S8" s="797"/>
      <c r="T8" s="797"/>
      <c r="U8" s="797"/>
      <c r="V8" s="797">
        <v>56</v>
      </c>
      <c r="W8" s="797"/>
      <c r="X8" s="797"/>
      <c r="Y8" s="797"/>
      <c r="Z8" s="797"/>
      <c r="AA8" s="797">
        <v>0</v>
      </c>
      <c r="AB8" s="797"/>
      <c r="AC8" s="797"/>
      <c r="AD8" s="797"/>
      <c r="AE8" s="798"/>
      <c r="AF8" s="799" t="s">
        <v>129</v>
      </c>
      <c r="AG8" s="800"/>
      <c r="AH8" s="800"/>
      <c r="AI8" s="800"/>
      <c r="AJ8" s="801"/>
      <c r="AK8" s="782">
        <v>17</v>
      </c>
      <c r="AL8" s="783"/>
      <c r="AM8" s="783"/>
      <c r="AN8" s="783"/>
      <c r="AO8" s="783"/>
      <c r="AP8" s="783">
        <v>300</v>
      </c>
      <c r="AQ8" s="783"/>
      <c r="AR8" s="783"/>
      <c r="AS8" s="783"/>
      <c r="AT8" s="783"/>
      <c r="AU8" s="784"/>
      <c r="AV8" s="784"/>
      <c r="AW8" s="784"/>
      <c r="AX8" s="784"/>
      <c r="AY8" s="785"/>
      <c r="AZ8" s="222"/>
      <c r="BA8" s="222"/>
      <c r="BB8" s="222"/>
      <c r="BC8" s="222"/>
      <c r="BD8" s="222"/>
      <c r="BE8" s="223"/>
      <c r="BF8" s="223"/>
      <c r="BG8" s="223"/>
      <c r="BH8" s="223"/>
      <c r="BI8" s="223"/>
      <c r="BJ8" s="223"/>
      <c r="BK8" s="223"/>
      <c r="BL8" s="223"/>
      <c r="BM8" s="223"/>
      <c r="BN8" s="223"/>
      <c r="BO8" s="223"/>
      <c r="BP8" s="223"/>
      <c r="BQ8" s="228">
        <v>2</v>
      </c>
      <c r="BR8" s="229"/>
      <c r="BS8" s="786" t="s">
        <v>582</v>
      </c>
      <c r="BT8" s="787"/>
      <c r="BU8" s="787"/>
      <c r="BV8" s="787"/>
      <c r="BW8" s="787"/>
      <c r="BX8" s="787"/>
      <c r="BY8" s="787"/>
      <c r="BZ8" s="787"/>
      <c r="CA8" s="787"/>
      <c r="CB8" s="787"/>
      <c r="CC8" s="787"/>
      <c r="CD8" s="787"/>
      <c r="CE8" s="787"/>
      <c r="CF8" s="787"/>
      <c r="CG8" s="788"/>
      <c r="CH8" s="789">
        <v>0</v>
      </c>
      <c r="CI8" s="790"/>
      <c r="CJ8" s="790"/>
      <c r="CK8" s="790"/>
      <c r="CL8" s="791"/>
      <c r="CM8" s="789">
        <v>4</v>
      </c>
      <c r="CN8" s="790"/>
      <c r="CO8" s="790"/>
      <c r="CP8" s="790"/>
      <c r="CQ8" s="791"/>
      <c r="CR8" s="789">
        <v>1</v>
      </c>
      <c r="CS8" s="790"/>
      <c r="CT8" s="790"/>
      <c r="CU8" s="790"/>
      <c r="CV8" s="791"/>
      <c r="CW8" s="789" t="s">
        <v>517</v>
      </c>
      <c r="CX8" s="790"/>
      <c r="CY8" s="790"/>
      <c r="CZ8" s="790"/>
      <c r="DA8" s="791"/>
      <c r="DB8" s="789" t="s">
        <v>517</v>
      </c>
      <c r="DC8" s="790"/>
      <c r="DD8" s="790"/>
      <c r="DE8" s="790"/>
      <c r="DF8" s="791"/>
      <c r="DG8" s="789" t="s">
        <v>517</v>
      </c>
      <c r="DH8" s="790"/>
      <c r="DI8" s="790"/>
      <c r="DJ8" s="790"/>
      <c r="DK8" s="791"/>
      <c r="DL8" s="789" t="s">
        <v>517</v>
      </c>
      <c r="DM8" s="790"/>
      <c r="DN8" s="790"/>
      <c r="DO8" s="790"/>
      <c r="DP8" s="791"/>
      <c r="DQ8" s="789" t="s">
        <v>517</v>
      </c>
      <c r="DR8" s="790"/>
      <c r="DS8" s="790"/>
      <c r="DT8" s="790"/>
      <c r="DU8" s="791"/>
      <c r="DV8" s="786"/>
      <c r="DW8" s="787"/>
      <c r="DX8" s="787"/>
      <c r="DY8" s="787"/>
      <c r="DZ8" s="792"/>
      <c r="EA8" s="224"/>
    </row>
    <row r="9" spans="1:131" s="225" customFormat="1" ht="26.25" customHeight="1" x14ac:dyDescent="0.15">
      <c r="A9" s="228">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2"/>
      <c r="BA9" s="222"/>
      <c r="BB9" s="222"/>
      <c r="BC9" s="222"/>
      <c r="BD9" s="222"/>
      <c r="BE9" s="223"/>
      <c r="BF9" s="223"/>
      <c r="BG9" s="223"/>
      <c r="BH9" s="223"/>
      <c r="BI9" s="223"/>
      <c r="BJ9" s="223"/>
      <c r="BK9" s="223"/>
      <c r="BL9" s="223"/>
      <c r="BM9" s="223"/>
      <c r="BN9" s="223"/>
      <c r="BO9" s="223"/>
      <c r="BP9" s="223"/>
      <c r="BQ9" s="228">
        <v>3</v>
      </c>
      <c r="BR9" s="229"/>
      <c r="BS9" s="786" t="s">
        <v>583</v>
      </c>
      <c r="BT9" s="787"/>
      <c r="BU9" s="787"/>
      <c r="BV9" s="787"/>
      <c r="BW9" s="787"/>
      <c r="BX9" s="787"/>
      <c r="BY9" s="787"/>
      <c r="BZ9" s="787"/>
      <c r="CA9" s="787"/>
      <c r="CB9" s="787"/>
      <c r="CC9" s="787"/>
      <c r="CD9" s="787"/>
      <c r="CE9" s="787"/>
      <c r="CF9" s="787"/>
      <c r="CG9" s="788"/>
      <c r="CH9" s="789">
        <v>-1</v>
      </c>
      <c r="CI9" s="790"/>
      <c r="CJ9" s="790"/>
      <c r="CK9" s="790"/>
      <c r="CL9" s="791"/>
      <c r="CM9" s="789">
        <v>28</v>
      </c>
      <c r="CN9" s="790"/>
      <c r="CO9" s="790"/>
      <c r="CP9" s="790"/>
      <c r="CQ9" s="791"/>
      <c r="CR9" s="789">
        <v>7</v>
      </c>
      <c r="CS9" s="790"/>
      <c r="CT9" s="790"/>
      <c r="CU9" s="790"/>
      <c r="CV9" s="791"/>
      <c r="CW9" s="789" t="s">
        <v>517</v>
      </c>
      <c r="CX9" s="790"/>
      <c r="CY9" s="790"/>
      <c r="CZ9" s="790"/>
      <c r="DA9" s="791"/>
      <c r="DB9" s="789" t="s">
        <v>517</v>
      </c>
      <c r="DC9" s="790"/>
      <c r="DD9" s="790"/>
      <c r="DE9" s="790"/>
      <c r="DF9" s="791"/>
      <c r="DG9" s="789" t="s">
        <v>517</v>
      </c>
      <c r="DH9" s="790"/>
      <c r="DI9" s="790"/>
      <c r="DJ9" s="790"/>
      <c r="DK9" s="791"/>
      <c r="DL9" s="789" t="s">
        <v>517</v>
      </c>
      <c r="DM9" s="790"/>
      <c r="DN9" s="790"/>
      <c r="DO9" s="790"/>
      <c r="DP9" s="791"/>
      <c r="DQ9" s="789" t="s">
        <v>517</v>
      </c>
      <c r="DR9" s="790"/>
      <c r="DS9" s="790"/>
      <c r="DT9" s="790"/>
      <c r="DU9" s="791"/>
      <c r="DV9" s="786"/>
      <c r="DW9" s="787"/>
      <c r="DX9" s="787"/>
      <c r="DY9" s="787"/>
      <c r="DZ9" s="792"/>
      <c r="EA9" s="224"/>
    </row>
    <row r="10" spans="1:131" s="225" customFormat="1" ht="26.25" customHeight="1" x14ac:dyDescent="0.15">
      <c r="A10" s="228">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2"/>
      <c r="BA10" s="222"/>
      <c r="BB10" s="222"/>
      <c r="BC10" s="222"/>
      <c r="BD10" s="222"/>
      <c r="BE10" s="223"/>
      <c r="BF10" s="223"/>
      <c r="BG10" s="223"/>
      <c r="BH10" s="223"/>
      <c r="BI10" s="223"/>
      <c r="BJ10" s="223"/>
      <c r="BK10" s="223"/>
      <c r="BL10" s="223"/>
      <c r="BM10" s="223"/>
      <c r="BN10" s="223"/>
      <c r="BO10" s="223"/>
      <c r="BP10" s="223"/>
      <c r="BQ10" s="228">
        <v>4</v>
      </c>
      <c r="BR10" s="229"/>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4"/>
    </row>
    <row r="11" spans="1:131" s="225" customFormat="1" ht="26.25" customHeight="1" x14ac:dyDescent="0.15">
      <c r="A11" s="228">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2"/>
      <c r="BA11" s="222"/>
      <c r="BB11" s="222"/>
      <c r="BC11" s="222"/>
      <c r="BD11" s="222"/>
      <c r="BE11" s="223"/>
      <c r="BF11" s="223"/>
      <c r="BG11" s="223"/>
      <c r="BH11" s="223"/>
      <c r="BI11" s="223"/>
      <c r="BJ11" s="223"/>
      <c r="BK11" s="223"/>
      <c r="BL11" s="223"/>
      <c r="BM11" s="223"/>
      <c r="BN11" s="223"/>
      <c r="BO11" s="223"/>
      <c r="BP11" s="223"/>
      <c r="BQ11" s="228">
        <v>5</v>
      </c>
      <c r="BR11" s="229"/>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4"/>
    </row>
    <row r="12" spans="1:131" s="225" customFormat="1" ht="26.25" customHeight="1" x14ac:dyDescent="0.15">
      <c r="A12" s="228">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2"/>
      <c r="BA12" s="222"/>
      <c r="BB12" s="222"/>
      <c r="BC12" s="222"/>
      <c r="BD12" s="222"/>
      <c r="BE12" s="223"/>
      <c r="BF12" s="223"/>
      <c r="BG12" s="223"/>
      <c r="BH12" s="223"/>
      <c r="BI12" s="223"/>
      <c r="BJ12" s="223"/>
      <c r="BK12" s="223"/>
      <c r="BL12" s="223"/>
      <c r="BM12" s="223"/>
      <c r="BN12" s="223"/>
      <c r="BO12" s="223"/>
      <c r="BP12" s="223"/>
      <c r="BQ12" s="228">
        <v>6</v>
      </c>
      <c r="BR12" s="229"/>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4"/>
    </row>
    <row r="13" spans="1:131" s="225" customFormat="1" ht="26.25" customHeight="1" x14ac:dyDescent="0.15">
      <c r="A13" s="228">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2"/>
      <c r="BA13" s="222"/>
      <c r="BB13" s="222"/>
      <c r="BC13" s="222"/>
      <c r="BD13" s="222"/>
      <c r="BE13" s="223"/>
      <c r="BF13" s="223"/>
      <c r="BG13" s="223"/>
      <c r="BH13" s="223"/>
      <c r="BI13" s="223"/>
      <c r="BJ13" s="223"/>
      <c r="BK13" s="223"/>
      <c r="BL13" s="223"/>
      <c r="BM13" s="223"/>
      <c r="BN13" s="223"/>
      <c r="BO13" s="223"/>
      <c r="BP13" s="223"/>
      <c r="BQ13" s="228">
        <v>7</v>
      </c>
      <c r="BR13" s="229"/>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4"/>
    </row>
    <row r="14" spans="1:131" s="225" customFormat="1" ht="26.25" customHeight="1" x14ac:dyDescent="0.15">
      <c r="A14" s="228">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2"/>
      <c r="BA14" s="222"/>
      <c r="BB14" s="222"/>
      <c r="BC14" s="222"/>
      <c r="BD14" s="222"/>
      <c r="BE14" s="223"/>
      <c r="BF14" s="223"/>
      <c r="BG14" s="223"/>
      <c r="BH14" s="223"/>
      <c r="BI14" s="223"/>
      <c r="BJ14" s="223"/>
      <c r="BK14" s="223"/>
      <c r="BL14" s="223"/>
      <c r="BM14" s="223"/>
      <c r="BN14" s="223"/>
      <c r="BO14" s="223"/>
      <c r="BP14" s="223"/>
      <c r="BQ14" s="228">
        <v>8</v>
      </c>
      <c r="BR14" s="229"/>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4"/>
    </row>
    <row r="15" spans="1:131" s="225" customFormat="1" ht="26.25" customHeight="1" x14ac:dyDescent="0.15">
      <c r="A15" s="228">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2"/>
      <c r="BA15" s="222"/>
      <c r="BB15" s="222"/>
      <c r="BC15" s="222"/>
      <c r="BD15" s="222"/>
      <c r="BE15" s="223"/>
      <c r="BF15" s="223"/>
      <c r="BG15" s="223"/>
      <c r="BH15" s="223"/>
      <c r="BI15" s="223"/>
      <c r="BJ15" s="223"/>
      <c r="BK15" s="223"/>
      <c r="BL15" s="223"/>
      <c r="BM15" s="223"/>
      <c r="BN15" s="223"/>
      <c r="BO15" s="223"/>
      <c r="BP15" s="223"/>
      <c r="BQ15" s="228">
        <v>9</v>
      </c>
      <c r="BR15" s="229"/>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4"/>
    </row>
    <row r="16" spans="1:131" s="225" customFormat="1" ht="26.25" customHeight="1" x14ac:dyDescent="0.15">
      <c r="A16" s="228">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2"/>
      <c r="BA16" s="222"/>
      <c r="BB16" s="222"/>
      <c r="BC16" s="222"/>
      <c r="BD16" s="222"/>
      <c r="BE16" s="223"/>
      <c r="BF16" s="223"/>
      <c r="BG16" s="223"/>
      <c r="BH16" s="223"/>
      <c r="BI16" s="223"/>
      <c r="BJ16" s="223"/>
      <c r="BK16" s="223"/>
      <c r="BL16" s="223"/>
      <c r="BM16" s="223"/>
      <c r="BN16" s="223"/>
      <c r="BO16" s="223"/>
      <c r="BP16" s="223"/>
      <c r="BQ16" s="228">
        <v>10</v>
      </c>
      <c r="BR16" s="229"/>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4"/>
    </row>
    <row r="17" spans="1:131" s="225" customFormat="1" ht="26.25" customHeight="1" x14ac:dyDescent="0.15">
      <c r="A17" s="228">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2"/>
      <c r="BA17" s="222"/>
      <c r="BB17" s="222"/>
      <c r="BC17" s="222"/>
      <c r="BD17" s="222"/>
      <c r="BE17" s="223"/>
      <c r="BF17" s="223"/>
      <c r="BG17" s="223"/>
      <c r="BH17" s="223"/>
      <c r="BI17" s="223"/>
      <c r="BJ17" s="223"/>
      <c r="BK17" s="223"/>
      <c r="BL17" s="223"/>
      <c r="BM17" s="223"/>
      <c r="BN17" s="223"/>
      <c r="BO17" s="223"/>
      <c r="BP17" s="223"/>
      <c r="BQ17" s="228">
        <v>11</v>
      </c>
      <c r="BR17" s="229"/>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4"/>
    </row>
    <row r="18" spans="1:131" s="225" customFormat="1" ht="26.25" customHeight="1" x14ac:dyDescent="0.15">
      <c r="A18" s="228">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2"/>
      <c r="BA18" s="222"/>
      <c r="BB18" s="222"/>
      <c r="BC18" s="222"/>
      <c r="BD18" s="222"/>
      <c r="BE18" s="223"/>
      <c r="BF18" s="223"/>
      <c r="BG18" s="223"/>
      <c r="BH18" s="223"/>
      <c r="BI18" s="223"/>
      <c r="BJ18" s="223"/>
      <c r="BK18" s="223"/>
      <c r="BL18" s="223"/>
      <c r="BM18" s="223"/>
      <c r="BN18" s="223"/>
      <c r="BO18" s="223"/>
      <c r="BP18" s="223"/>
      <c r="BQ18" s="228">
        <v>12</v>
      </c>
      <c r="BR18" s="229"/>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4"/>
    </row>
    <row r="19" spans="1:131" s="225" customFormat="1" ht="26.25" customHeight="1" x14ac:dyDescent="0.15">
      <c r="A19" s="228">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2"/>
      <c r="BA19" s="222"/>
      <c r="BB19" s="222"/>
      <c r="BC19" s="222"/>
      <c r="BD19" s="222"/>
      <c r="BE19" s="223"/>
      <c r="BF19" s="223"/>
      <c r="BG19" s="223"/>
      <c r="BH19" s="223"/>
      <c r="BI19" s="223"/>
      <c r="BJ19" s="223"/>
      <c r="BK19" s="223"/>
      <c r="BL19" s="223"/>
      <c r="BM19" s="223"/>
      <c r="BN19" s="223"/>
      <c r="BO19" s="223"/>
      <c r="BP19" s="223"/>
      <c r="BQ19" s="228">
        <v>13</v>
      </c>
      <c r="BR19" s="229"/>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4"/>
    </row>
    <row r="20" spans="1:131" s="225" customFormat="1" ht="26.25" customHeight="1" x14ac:dyDescent="0.15">
      <c r="A20" s="228">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2"/>
      <c r="BA20" s="222"/>
      <c r="BB20" s="222"/>
      <c r="BC20" s="222"/>
      <c r="BD20" s="222"/>
      <c r="BE20" s="223"/>
      <c r="BF20" s="223"/>
      <c r="BG20" s="223"/>
      <c r="BH20" s="223"/>
      <c r="BI20" s="223"/>
      <c r="BJ20" s="223"/>
      <c r="BK20" s="223"/>
      <c r="BL20" s="223"/>
      <c r="BM20" s="223"/>
      <c r="BN20" s="223"/>
      <c r="BO20" s="223"/>
      <c r="BP20" s="223"/>
      <c r="BQ20" s="228">
        <v>14</v>
      </c>
      <c r="BR20" s="229"/>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4"/>
    </row>
    <row r="21" spans="1:131" s="225" customFormat="1" ht="26.25" customHeight="1" thickBot="1" x14ac:dyDescent="0.2">
      <c r="A21" s="228">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2"/>
      <c r="BA21" s="222"/>
      <c r="BB21" s="222"/>
      <c r="BC21" s="222"/>
      <c r="BD21" s="222"/>
      <c r="BE21" s="223"/>
      <c r="BF21" s="223"/>
      <c r="BG21" s="223"/>
      <c r="BH21" s="223"/>
      <c r="BI21" s="223"/>
      <c r="BJ21" s="223"/>
      <c r="BK21" s="223"/>
      <c r="BL21" s="223"/>
      <c r="BM21" s="223"/>
      <c r="BN21" s="223"/>
      <c r="BO21" s="223"/>
      <c r="BP21" s="223"/>
      <c r="BQ21" s="228">
        <v>15</v>
      </c>
      <c r="BR21" s="229"/>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4"/>
    </row>
    <row r="22" spans="1:131" s="225" customFormat="1" ht="26.25" customHeight="1" x14ac:dyDescent="0.15">
      <c r="A22" s="228">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3"/>
      <c r="BF22" s="223"/>
      <c r="BG22" s="223"/>
      <c r="BH22" s="223"/>
      <c r="BI22" s="223"/>
      <c r="BJ22" s="223"/>
      <c r="BK22" s="223"/>
      <c r="BL22" s="223"/>
      <c r="BM22" s="223"/>
      <c r="BN22" s="223"/>
      <c r="BO22" s="223"/>
      <c r="BP22" s="223"/>
      <c r="BQ22" s="228">
        <v>16</v>
      </c>
      <c r="BR22" s="229"/>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4"/>
    </row>
    <row r="23" spans="1:131" s="225" customFormat="1" ht="26.25" customHeight="1" thickBot="1" x14ac:dyDescent="0.2">
      <c r="A23" s="230" t="s">
        <v>394</v>
      </c>
      <c r="B23" s="802" t="s">
        <v>395</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190</v>
      </c>
      <c r="AG23" s="806"/>
      <c r="AH23" s="806"/>
      <c r="AI23" s="806"/>
      <c r="AJ23" s="809"/>
      <c r="AK23" s="810"/>
      <c r="AL23" s="811"/>
      <c r="AM23" s="811"/>
      <c r="AN23" s="811"/>
      <c r="AO23" s="811"/>
      <c r="AP23" s="806"/>
      <c r="AQ23" s="806"/>
      <c r="AR23" s="806"/>
      <c r="AS23" s="806"/>
      <c r="AT23" s="806"/>
      <c r="AU23" s="822"/>
      <c r="AV23" s="822"/>
      <c r="AW23" s="822"/>
      <c r="AX23" s="822"/>
      <c r="AY23" s="823"/>
      <c r="AZ23" s="824" t="s">
        <v>129</v>
      </c>
      <c r="BA23" s="825"/>
      <c r="BB23" s="825"/>
      <c r="BC23" s="825"/>
      <c r="BD23" s="826"/>
      <c r="BE23" s="223"/>
      <c r="BF23" s="223"/>
      <c r="BG23" s="223"/>
      <c r="BH23" s="223"/>
      <c r="BI23" s="223"/>
      <c r="BJ23" s="223"/>
      <c r="BK23" s="223"/>
      <c r="BL23" s="223"/>
      <c r="BM23" s="223"/>
      <c r="BN23" s="223"/>
      <c r="BO23" s="223"/>
      <c r="BP23" s="223"/>
      <c r="BQ23" s="228">
        <v>17</v>
      </c>
      <c r="BR23" s="229"/>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4"/>
    </row>
    <row r="24" spans="1:131" s="225" customFormat="1" ht="26.25" customHeight="1" x14ac:dyDescent="0.15">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2"/>
      <c r="BA24" s="222"/>
      <c r="BB24" s="222"/>
      <c r="BC24" s="222"/>
      <c r="BD24" s="222"/>
      <c r="BE24" s="223"/>
      <c r="BF24" s="223"/>
      <c r="BG24" s="223"/>
      <c r="BH24" s="223"/>
      <c r="BI24" s="223"/>
      <c r="BJ24" s="223"/>
      <c r="BK24" s="223"/>
      <c r="BL24" s="223"/>
      <c r="BM24" s="223"/>
      <c r="BN24" s="223"/>
      <c r="BO24" s="223"/>
      <c r="BP24" s="223"/>
      <c r="BQ24" s="228">
        <v>18</v>
      </c>
      <c r="BR24" s="229"/>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4"/>
    </row>
    <row r="25" spans="1:131" ht="26.25" customHeight="1" thickBot="1" x14ac:dyDescent="0.2">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2"/>
      <c r="BK25" s="222"/>
      <c r="BL25" s="222"/>
      <c r="BM25" s="222"/>
      <c r="BN25" s="222"/>
      <c r="BO25" s="231"/>
      <c r="BP25" s="231"/>
      <c r="BQ25" s="228">
        <v>19</v>
      </c>
      <c r="BR25" s="229"/>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0"/>
    </row>
    <row r="26" spans="1:131" ht="26.25" customHeight="1" x14ac:dyDescent="0.15">
      <c r="A26" s="740" t="s">
        <v>374</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381</v>
      </c>
      <c r="BF26" s="747"/>
      <c r="BG26" s="747"/>
      <c r="BH26" s="747"/>
      <c r="BI26" s="753"/>
      <c r="BJ26" s="222"/>
      <c r="BK26" s="222"/>
      <c r="BL26" s="222"/>
      <c r="BM26" s="222"/>
      <c r="BN26" s="222"/>
      <c r="BO26" s="231"/>
      <c r="BP26" s="231"/>
      <c r="BQ26" s="228">
        <v>20</v>
      </c>
      <c r="BR26" s="229"/>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0"/>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2"/>
      <c r="BK27" s="222"/>
      <c r="BL27" s="222"/>
      <c r="BM27" s="222"/>
      <c r="BN27" s="222"/>
      <c r="BO27" s="231"/>
      <c r="BP27" s="231"/>
      <c r="BQ27" s="228">
        <v>21</v>
      </c>
      <c r="BR27" s="229"/>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0"/>
    </row>
    <row r="28" spans="1:131" ht="26.25" customHeight="1" thickTop="1" x14ac:dyDescent="0.15">
      <c r="A28" s="232">
        <v>1</v>
      </c>
      <c r="B28" s="762" t="s">
        <v>406</v>
      </c>
      <c r="C28" s="763"/>
      <c r="D28" s="763"/>
      <c r="E28" s="763"/>
      <c r="F28" s="763"/>
      <c r="G28" s="763"/>
      <c r="H28" s="763"/>
      <c r="I28" s="763"/>
      <c r="J28" s="763"/>
      <c r="K28" s="763"/>
      <c r="L28" s="763"/>
      <c r="M28" s="763"/>
      <c r="N28" s="763"/>
      <c r="O28" s="763"/>
      <c r="P28" s="764"/>
      <c r="Q28" s="835">
        <v>894</v>
      </c>
      <c r="R28" s="836"/>
      <c r="S28" s="836"/>
      <c r="T28" s="836"/>
      <c r="U28" s="836"/>
      <c r="V28" s="836">
        <v>891</v>
      </c>
      <c r="W28" s="836"/>
      <c r="X28" s="836"/>
      <c r="Y28" s="836"/>
      <c r="Z28" s="836"/>
      <c r="AA28" s="836">
        <v>3</v>
      </c>
      <c r="AB28" s="836"/>
      <c r="AC28" s="836"/>
      <c r="AD28" s="836"/>
      <c r="AE28" s="837"/>
      <c r="AF28" s="838">
        <v>3</v>
      </c>
      <c r="AG28" s="836"/>
      <c r="AH28" s="836"/>
      <c r="AI28" s="836"/>
      <c r="AJ28" s="839"/>
      <c r="AK28" s="840">
        <v>103</v>
      </c>
      <c r="AL28" s="841"/>
      <c r="AM28" s="841"/>
      <c r="AN28" s="841"/>
      <c r="AO28" s="841"/>
      <c r="AP28" s="841">
        <v>3</v>
      </c>
      <c r="AQ28" s="841"/>
      <c r="AR28" s="841"/>
      <c r="AS28" s="841"/>
      <c r="AT28" s="841"/>
      <c r="AU28" s="841">
        <v>3</v>
      </c>
      <c r="AV28" s="841"/>
      <c r="AW28" s="841"/>
      <c r="AX28" s="841"/>
      <c r="AY28" s="841"/>
      <c r="AZ28" s="842" t="s">
        <v>517</v>
      </c>
      <c r="BA28" s="842"/>
      <c r="BB28" s="842"/>
      <c r="BC28" s="842"/>
      <c r="BD28" s="842"/>
      <c r="BE28" s="833"/>
      <c r="BF28" s="833"/>
      <c r="BG28" s="833"/>
      <c r="BH28" s="833"/>
      <c r="BI28" s="834"/>
      <c r="BJ28" s="222"/>
      <c r="BK28" s="222"/>
      <c r="BL28" s="222"/>
      <c r="BM28" s="222"/>
      <c r="BN28" s="222"/>
      <c r="BO28" s="231"/>
      <c r="BP28" s="231"/>
      <c r="BQ28" s="228">
        <v>22</v>
      </c>
      <c r="BR28" s="229"/>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0"/>
    </row>
    <row r="29" spans="1:131" ht="26.25" customHeight="1" x14ac:dyDescent="0.15">
      <c r="A29" s="232">
        <v>2</v>
      </c>
      <c r="B29" s="793" t="s">
        <v>407</v>
      </c>
      <c r="C29" s="794"/>
      <c r="D29" s="794"/>
      <c r="E29" s="794"/>
      <c r="F29" s="794"/>
      <c r="G29" s="794"/>
      <c r="H29" s="794"/>
      <c r="I29" s="794"/>
      <c r="J29" s="794"/>
      <c r="K29" s="794"/>
      <c r="L29" s="794"/>
      <c r="M29" s="794"/>
      <c r="N29" s="794"/>
      <c r="O29" s="794"/>
      <c r="P29" s="795"/>
      <c r="Q29" s="796">
        <v>658</v>
      </c>
      <c r="R29" s="797"/>
      <c r="S29" s="797"/>
      <c r="T29" s="797"/>
      <c r="U29" s="797"/>
      <c r="V29" s="797">
        <v>642</v>
      </c>
      <c r="W29" s="797"/>
      <c r="X29" s="797"/>
      <c r="Y29" s="797"/>
      <c r="Z29" s="797"/>
      <c r="AA29" s="797">
        <v>16</v>
      </c>
      <c r="AB29" s="797"/>
      <c r="AC29" s="797"/>
      <c r="AD29" s="797"/>
      <c r="AE29" s="798"/>
      <c r="AF29" s="799">
        <v>16</v>
      </c>
      <c r="AG29" s="800"/>
      <c r="AH29" s="800"/>
      <c r="AI29" s="800"/>
      <c r="AJ29" s="801"/>
      <c r="AK29" s="847">
        <v>64</v>
      </c>
      <c r="AL29" s="843"/>
      <c r="AM29" s="843"/>
      <c r="AN29" s="843"/>
      <c r="AO29" s="843"/>
      <c r="AP29" s="843" t="s">
        <v>517</v>
      </c>
      <c r="AQ29" s="843"/>
      <c r="AR29" s="843"/>
      <c r="AS29" s="843"/>
      <c r="AT29" s="843"/>
      <c r="AU29" s="843" t="s">
        <v>517</v>
      </c>
      <c r="AV29" s="843"/>
      <c r="AW29" s="843"/>
      <c r="AX29" s="843"/>
      <c r="AY29" s="843"/>
      <c r="AZ29" s="844" t="s">
        <v>517</v>
      </c>
      <c r="BA29" s="844"/>
      <c r="BB29" s="844"/>
      <c r="BC29" s="844"/>
      <c r="BD29" s="844"/>
      <c r="BE29" s="845"/>
      <c r="BF29" s="845"/>
      <c r="BG29" s="845"/>
      <c r="BH29" s="845"/>
      <c r="BI29" s="846"/>
      <c r="BJ29" s="222"/>
      <c r="BK29" s="222"/>
      <c r="BL29" s="222"/>
      <c r="BM29" s="222"/>
      <c r="BN29" s="222"/>
      <c r="BO29" s="231"/>
      <c r="BP29" s="231"/>
      <c r="BQ29" s="228">
        <v>23</v>
      </c>
      <c r="BR29" s="229"/>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0"/>
    </row>
    <row r="30" spans="1:131" ht="26.25" customHeight="1" x14ac:dyDescent="0.15">
      <c r="A30" s="232">
        <v>3</v>
      </c>
      <c r="B30" s="793" t="s">
        <v>408</v>
      </c>
      <c r="C30" s="794"/>
      <c r="D30" s="794"/>
      <c r="E30" s="794"/>
      <c r="F30" s="794"/>
      <c r="G30" s="794"/>
      <c r="H30" s="794"/>
      <c r="I30" s="794"/>
      <c r="J30" s="794"/>
      <c r="K30" s="794"/>
      <c r="L30" s="794"/>
      <c r="M30" s="794"/>
      <c r="N30" s="794"/>
      <c r="O30" s="794"/>
      <c r="P30" s="795"/>
      <c r="Q30" s="796">
        <v>125</v>
      </c>
      <c r="R30" s="797"/>
      <c r="S30" s="797"/>
      <c r="T30" s="797"/>
      <c r="U30" s="797"/>
      <c r="V30" s="797">
        <v>125</v>
      </c>
      <c r="W30" s="797"/>
      <c r="X30" s="797"/>
      <c r="Y30" s="797"/>
      <c r="Z30" s="797"/>
      <c r="AA30" s="797">
        <v>0</v>
      </c>
      <c r="AB30" s="797"/>
      <c r="AC30" s="797"/>
      <c r="AD30" s="797"/>
      <c r="AE30" s="798"/>
      <c r="AF30" s="799">
        <v>0</v>
      </c>
      <c r="AG30" s="800"/>
      <c r="AH30" s="800"/>
      <c r="AI30" s="800"/>
      <c r="AJ30" s="801"/>
      <c r="AK30" s="847">
        <v>41</v>
      </c>
      <c r="AL30" s="843"/>
      <c r="AM30" s="843"/>
      <c r="AN30" s="843"/>
      <c r="AO30" s="843"/>
      <c r="AP30" s="843" t="s">
        <v>517</v>
      </c>
      <c r="AQ30" s="843"/>
      <c r="AR30" s="843"/>
      <c r="AS30" s="843"/>
      <c r="AT30" s="843"/>
      <c r="AU30" s="843" t="s">
        <v>517</v>
      </c>
      <c r="AV30" s="843"/>
      <c r="AW30" s="843"/>
      <c r="AX30" s="843"/>
      <c r="AY30" s="843"/>
      <c r="AZ30" s="844" t="s">
        <v>517</v>
      </c>
      <c r="BA30" s="844"/>
      <c r="BB30" s="844"/>
      <c r="BC30" s="844"/>
      <c r="BD30" s="844"/>
      <c r="BE30" s="845"/>
      <c r="BF30" s="845"/>
      <c r="BG30" s="845"/>
      <c r="BH30" s="845"/>
      <c r="BI30" s="846"/>
      <c r="BJ30" s="222"/>
      <c r="BK30" s="222"/>
      <c r="BL30" s="222"/>
      <c r="BM30" s="222"/>
      <c r="BN30" s="222"/>
      <c r="BO30" s="231"/>
      <c r="BP30" s="231"/>
      <c r="BQ30" s="228">
        <v>24</v>
      </c>
      <c r="BR30" s="229"/>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0"/>
    </row>
    <row r="31" spans="1:131" ht="26.25" customHeight="1" x14ac:dyDescent="0.15">
      <c r="A31" s="232">
        <v>4</v>
      </c>
      <c r="B31" s="793" t="s">
        <v>409</v>
      </c>
      <c r="C31" s="794"/>
      <c r="D31" s="794"/>
      <c r="E31" s="794"/>
      <c r="F31" s="794"/>
      <c r="G31" s="794"/>
      <c r="H31" s="794"/>
      <c r="I31" s="794"/>
      <c r="J31" s="794"/>
      <c r="K31" s="794"/>
      <c r="L31" s="794"/>
      <c r="M31" s="794"/>
      <c r="N31" s="794"/>
      <c r="O31" s="794"/>
      <c r="P31" s="795"/>
      <c r="Q31" s="796">
        <v>255</v>
      </c>
      <c r="R31" s="797"/>
      <c r="S31" s="797"/>
      <c r="T31" s="797"/>
      <c r="U31" s="797"/>
      <c r="V31" s="797">
        <v>254</v>
      </c>
      <c r="W31" s="797"/>
      <c r="X31" s="797"/>
      <c r="Y31" s="797"/>
      <c r="Z31" s="797"/>
      <c r="AA31" s="797">
        <v>1</v>
      </c>
      <c r="AB31" s="797"/>
      <c r="AC31" s="797"/>
      <c r="AD31" s="797"/>
      <c r="AE31" s="798"/>
      <c r="AF31" s="799">
        <v>1</v>
      </c>
      <c r="AG31" s="800"/>
      <c r="AH31" s="800"/>
      <c r="AI31" s="800"/>
      <c r="AJ31" s="801"/>
      <c r="AK31" s="847">
        <v>100</v>
      </c>
      <c r="AL31" s="843"/>
      <c r="AM31" s="843"/>
      <c r="AN31" s="843"/>
      <c r="AO31" s="843"/>
      <c r="AP31" s="843" t="s">
        <v>517</v>
      </c>
      <c r="AQ31" s="843"/>
      <c r="AR31" s="843"/>
      <c r="AS31" s="843"/>
      <c r="AT31" s="843"/>
      <c r="AU31" s="843" t="s">
        <v>517</v>
      </c>
      <c r="AV31" s="843"/>
      <c r="AW31" s="843"/>
      <c r="AX31" s="843"/>
      <c r="AY31" s="843"/>
      <c r="AZ31" s="844" t="s">
        <v>517</v>
      </c>
      <c r="BA31" s="844"/>
      <c r="BB31" s="844"/>
      <c r="BC31" s="844"/>
      <c r="BD31" s="844"/>
      <c r="BE31" s="845"/>
      <c r="BF31" s="845"/>
      <c r="BG31" s="845"/>
      <c r="BH31" s="845"/>
      <c r="BI31" s="846"/>
      <c r="BJ31" s="222"/>
      <c r="BK31" s="222"/>
      <c r="BL31" s="222"/>
      <c r="BM31" s="222"/>
      <c r="BN31" s="222"/>
      <c r="BO31" s="231"/>
      <c r="BP31" s="231"/>
      <c r="BQ31" s="228">
        <v>25</v>
      </c>
      <c r="BR31" s="229"/>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0"/>
    </row>
    <row r="32" spans="1:131" ht="26.25" customHeight="1" x14ac:dyDescent="0.15">
      <c r="A32" s="232">
        <v>5</v>
      </c>
      <c r="B32" s="793" t="s">
        <v>410</v>
      </c>
      <c r="C32" s="794"/>
      <c r="D32" s="794"/>
      <c r="E32" s="794"/>
      <c r="F32" s="794"/>
      <c r="G32" s="794"/>
      <c r="H32" s="794"/>
      <c r="I32" s="794"/>
      <c r="J32" s="794"/>
      <c r="K32" s="794"/>
      <c r="L32" s="794"/>
      <c r="M32" s="794"/>
      <c r="N32" s="794"/>
      <c r="O32" s="794"/>
      <c r="P32" s="795"/>
      <c r="Q32" s="796">
        <v>156</v>
      </c>
      <c r="R32" s="797"/>
      <c r="S32" s="797"/>
      <c r="T32" s="797"/>
      <c r="U32" s="797"/>
      <c r="V32" s="797">
        <v>233</v>
      </c>
      <c r="W32" s="797"/>
      <c r="X32" s="797"/>
      <c r="Y32" s="797"/>
      <c r="Z32" s="797"/>
      <c r="AA32" s="797">
        <v>-77</v>
      </c>
      <c r="AB32" s="797"/>
      <c r="AC32" s="797"/>
      <c r="AD32" s="797"/>
      <c r="AE32" s="798"/>
      <c r="AF32" s="799">
        <v>209</v>
      </c>
      <c r="AG32" s="800"/>
      <c r="AH32" s="800"/>
      <c r="AI32" s="800"/>
      <c r="AJ32" s="801"/>
      <c r="AK32" s="847">
        <v>14</v>
      </c>
      <c r="AL32" s="843"/>
      <c r="AM32" s="843"/>
      <c r="AN32" s="843"/>
      <c r="AO32" s="843"/>
      <c r="AP32" s="843">
        <v>266</v>
      </c>
      <c r="AQ32" s="843"/>
      <c r="AR32" s="843"/>
      <c r="AS32" s="843"/>
      <c r="AT32" s="843"/>
      <c r="AU32" s="843" t="s">
        <v>517</v>
      </c>
      <c r="AV32" s="843"/>
      <c r="AW32" s="843"/>
      <c r="AX32" s="843"/>
      <c r="AY32" s="843"/>
      <c r="AZ32" s="844" t="s">
        <v>517</v>
      </c>
      <c r="BA32" s="844"/>
      <c r="BB32" s="844"/>
      <c r="BC32" s="844"/>
      <c r="BD32" s="844"/>
      <c r="BE32" s="845" t="s">
        <v>411</v>
      </c>
      <c r="BF32" s="845"/>
      <c r="BG32" s="845"/>
      <c r="BH32" s="845"/>
      <c r="BI32" s="846"/>
      <c r="BJ32" s="222"/>
      <c r="BK32" s="222"/>
      <c r="BL32" s="222"/>
      <c r="BM32" s="222"/>
      <c r="BN32" s="222"/>
      <c r="BO32" s="231"/>
      <c r="BP32" s="231"/>
      <c r="BQ32" s="228">
        <v>26</v>
      </c>
      <c r="BR32" s="229"/>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0"/>
    </row>
    <row r="33" spans="1:131" ht="26.25" customHeight="1" x14ac:dyDescent="0.15">
      <c r="A33" s="232">
        <v>6</v>
      </c>
      <c r="B33" s="793" t="s">
        <v>412</v>
      </c>
      <c r="C33" s="794"/>
      <c r="D33" s="794"/>
      <c r="E33" s="794"/>
      <c r="F33" s="794"/>
      <c r="G33" s="794"/>
      <c r="H33" s="794"/>
      <c r="I33" s="794"/>
      <c r="J33" s="794"/>
      <c r="K33" s="794"/>
      <c r="L33" s="794"/>
      <c r="M33" s="794"/>
      <c r="N33" s="794"/>
      <c r="O33" s="794"/>
      <c r="P33" s="795"/>
      <c r="Q33" s="796">
        <v>136</v>
      </c>
      <c r="R33" s="797"/>
      <c r="S33" s="797"/>
      <c r="T33" s="797"/>
      <c r="U33" s="797"/>
      <c r="V33" s="797">
        <v>128</v>
      </c>
      <c r="W33" s="797"/>
      <c r="X33" s="797"/>
      <c r="Y33" s="797"/>
      <c r="Z33" s="797"/>
      <c r="AA33" s="797">
        <v>8</v>
      </c>
      <c r="AB33" s="797"/>
      <c r="AC33" s="797"/>
      <c r="AD33" s="797"/>
      <c r="AE33" s="798"/>
      <c r="AF33" s="799">
        <v>8</v>
      </c>
      <c r="AG33" s="800"/>
      <c r="AH33" s="800"/>
      <c r="AI33" s="800"/>
      <c r="AJ33" s="801"/>
      <c r="AK33" s="847">
        <v>18</v>
      </c>
      <c r="AL33" s="843"/>
      <c r="AM33" s="843"/>
      <c r="AN33" s="843"/>
      <c r="AO33" s="843"/>
      <c r="AP33" s="843">
        <v>257</v>
      </c>
      <c r="AQ33" s="843"/>
      <c r="AR33" s="843"/>
      <c r="AS33" s="843"/>
      <c r="AT33" s="843"/>
      <c r="AU33" s="843">
        <v>128</v>
      </c>
      <c r="AV33" s="843"/>
      <c r="AW33" s="843"/>
      <c r="AX33" s="843"/>
      <c r="AY33" s="843"/>
      <c r="AZ33" s="844" t="s">
        <v>517</v>
      </c>
      <c r="BA33" s="844"/>
      <c r="BB33" s="844"/>
      <c r="BC33" s="844"/>
      <c r="BD33" s="844"/>
      <c r="BE33" s="845" t="s">
        <v>413</v>
      </c>
      <c r="BF33" s="845"/>
      <c r="BG33" s="845"/>
      <c r="BH33" s="845"/>
      <c r="BI33" s="846"/>
      <c r="BJ33" s="222"/>
      <c r="BK33" s="222"/>
      <c r="BL33" s="222"/>
      <c r="BM33" s="222"/>
      <c r="BN33" s="222"/>
      <c r="BO33" s="231"/>
      <c r="BP33" s="231"/>
      <c r="BQ33" s="228">
        <v>27</v>
      </c>
      <c r="BR33" s="229"/>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0"/>
    </row>
    <row r="34" spans="1:131" ht="26.25" customHeight="1" x14ac:dyDescent="0.15">
      <c r="A34" s="232">
        <v>7</v>
      </c>
      <c r="B34" s="793" t="s">
        <v>414</v>
      </c>
      <c r="C34" s="794"/>
      <c r="D34" s="794"/>
      <c r="E34" s="794"/>
      <c r="F34" s="794"/>
      <c r="G34" s="794"/>
      <c r="H34" s="794"/>
      <c r="I34" s="794"/>
      <c r="J34" s="794"/>
      <c r="K34" s="794"/>
      <c r="L34" s="794"/>
      <c r="M34" s="794"/>
      <c r="N34" s="794"/>
      <c r="O34" s="794"/>
      <c r="P34" s="795"/>
      <c r="Q34" s="796">
        <v>350</v>
      </c>
      <c r="R34" s="797"/>
      <c r="S34" s="797"/>
      <c r="T34" s="797"/>
      <c r="U34" s="797"/>
      <c r="V34" s="797">
        <v>346</v>
      </c>
      <c r="W34" s="797"/>
      <c r="X34" s="797"/>
      <c r="Y34" s="797"/>
      <c r="Z34" s="797"/>
      <c r="AA34" s="797">
        <v>4</v>
      </c>
      <c r="AB34" s="797"/>
      <c r="AC34" s="797"/>
      <c r="AD34" s="797"/>
      <c r="AE34" s="798"/>
      <c r="AF34" s="799">
        <v>4</v>
      </c>
      <c r="AG34" s="800"/>
      <c r="AH34" s="800"/>
      <c r="AI34" s="800"/>
      <c r="AJ34" s="801"/>
      <c r="AK34" s="847">
        <v>183</v>
      </c>
      <c r="AL34" s="843"/>
      <c r="AM34" s="843"/>
      <c r="AN34" s="843"/>
      <c r="AO34" s="843"/>
      <c r="AP34" s="843">
        <v>1431</v>
      </c>
      <c r="AQ34" s="843"/>
      <c r="AR34" s="843"/>
      <c r="AS34" s="843"/>
      <c r="AT34" s="843"/>
      <c r="AU34" s="843">
        <v>715</v>
      </c>
      <c r="AV34" s="843"/>
      <c r="AW34" s="843"/>
      <c r="AX34" s="843"/>
      <c r="AY34" s="843"/>
      <c r="AZ34" s="844" t="s">
        <v>517</v>
      </c>
      <c r="BA34" s="844"/>
      <c r="BB34" s="844"/>
      <c r="BC34" s="844"/>
      <c r="BD34" s="844"/>
      <c r="BE34" s="845" t="s">
        <v>413</v>
      </c>
      <c r="BF34" s="845"/>
      <c r="BG34" s="845"/>
      <c r="BH34" s="845"/>
      <c r="BI34" s="846"/>
      <c r="BJ34" s="222"/>
      <c r="BK34" s="222"/>
      <c r="BL34" s="222"/>
      <c r="BM34" s="222"/>
      <c r="BN34" s="222"/>
      <c r="BO34" s="231"/>
      <c r="BP34" s="231"/>
      <c r="BQ34" s="228">
        <v>28</v>
      </c>
      <c r="BR34" s="229"/>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0"/>
    </row>
    <row r="35" spans="1:131" ht="26.25" customHeight="1" x14ac:dyDescent="0.15">
      <c r="A35" s="232">
        <v>8</v>
      </c>
      <c r="B35" s="793" t="s">
        <v>415</v>
      </c>
      <c r="C35" s="794"/>
      <c r="D35" s="794"/>
      <c r="E35" s="794"/>
      <c r="F35" s="794"/>
      <c r="G35" s="794"/>
      <c r="H35" s="794"/>
      <c r="I35" s="794"/>
      <c r="J35" s="794"/>
      <c r="K35" s="794"/>
      <c r="L35" s="794"/>
      <c r="M35" s="794"/>
      <c r="N35" s="794"/>
      <c r="O35" s="794"/>
      <c r="P35" s="795"/>
      <c r="Q35" s="796">
        <v>113</v>
      </c>
      <c r="R35" s="797"/>
      <c r="S35" s="797"/>
      <c r="T35" s="797"/>
      <c r="U35" s="797"/>
      <c r="V35" s="797">
        <v>110</v>
      </c>
      <c r="W35" s="797"/>
      <c r="X35" s="797"/>
      <c r="Y35" s="797"/>
      <c r="Z35" s="797"/>
      <c r="AA35" s="797">
        <v>3</v>
      </c>
      <c r="AB35" s="797"/>
      <c r="AC35" s="797"/>
      <c r="AD35" s="797"/>
      <c r="AE35" s="798"/>
      <c r="AF35" s="799">
        <v>1905</v>
      </c>
      <c r="AG35" s="800"/>
      <c r="AH35" s="800"/>
      <c r="AI35" s="800"/>
      <c r="AJ35" s="801"/>
      <c r="AK35" s="847" t="s">
        <v>517</v>
      </c>
      <c r="AL35" s="843"/>
      <c r="AM35" s="843"/>
      <c r="AN35" s="843"/>
      <c r="AO35" s="843"/>
      <c r="AP35" s="843">
        <v>127</v>
      </c>
      <c r="AQ35" s="843"/>
      <c r="AR35" s="843"/>
      <c r="AS35" s="843"/>
      <c r="AT35" s="843"/>
      <c r="AU35" s="843" t="s">
        <v>517</v>
      </c>
      <c r="AV35" s="843"/>
      <c r="AW35" s="843"/>
      <c r="AX35" s="843"/>
      <c r="AY35" s="843"/>
      <c r="AZ35" s="844" t="s">
        <v>517</v>
      </c>
      <c r="BA35" s="844"/>
      <c r="BB35" s="844"/>
      <c r="BC35" s="844"/>
      <c r="BD35" s="844"/>
      <c r="BE35" s="845" t="s">
        <v>413</v>
      </c>
      <c r="BF35" s="845"/>
      <c r="BG35" s="845"/>
      <c r="BH35" s="845"/>
      <c r="BI35" s="846"/>
      <c r="BJ35" s="222"/>
      <c r="BK35" s="222"/>
      <c r="BL35" s="222"/>
      <c r="BM35" s="222"/>
      <c r="BN35" s="222"/>
      <c r="BO35" s="231"/>
      <c r="BP35" s="231"/>
      <c r="BQ35" s="228">
        <v>29</v>
      </c>
      <c r="BR35" s="229"/>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0"/>
    </row>
    <row r="36" spans="1:131" ht="26.25" customHeight="1" x14ac:dyDescent="0.15">
      <c r="A36" s="23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2"/>
      <c r="BK36" s="222"/>
      <c r="BL36" s="222"/>
      <c r="BM36" s="222"/>
      <c r="BN36" s="222"/>
      <c r="BO36" s="231"/>
      <c r="BP36" s="231"/>
      <c r="BQ36" s="228">
        <v>30</v>
      </c>
      <c r="BR36" s="229"/>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0"/>
    </row>
    <row r="37" spans="1:131" ht="26.25" customHeight="1" x14ac:dyDescent="0.15">
      <c r="A37" s="23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2"/>
      <c r="BK37" s="222"/>
      <c r="BL37" s="222"/>
      <c r="BM37" s="222"/>
      <c r="BN37" s="222"/>
      <c r="BO37" s="231"/>
      <c r="BP37" s="231"/>
      <c r="BQ37" s="228">
        <v>31</v>
      </c>
      <c r="BR37" s="229"/>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0"/>
    </row>
    <row r="38" spans="1:131" ht="26.25" customHeight="1" x14ac:dyDescent="0.15">
      <c r="A38" s="23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2"/>
      <c r="BK38" s="222"/>
      <c r="BL38" s="222"/>
      <c r="BM38" s="222"/>
      <c r="BN38" s="222"/>
      <c r="BO38" s="231"/>
      <c r="BP38" s="231"/>
      <c r="BQ38" s="228">
        <v>32</v>
      </c>
      <c r="BR38" s="229"/>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0"/>
    </row>
    <row r="39" spans="1:131" ht="26.25" customHeight="1" x14ac:dyDescent="0.15">
      <c r="A39" s="23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2"/>
      <c r="BK39" s="222"/>
      <c r="BL39" s="222"/>
      <c r="BM39" s="222"/>
      <c r="BN39" s="222"/>
      <c r="BO39" s="231"/>
      <c r="BP39" s="231"/>
      <c r="BQ39" s="228">
        <v>33</v>
      </c>
      <c r="BR39" s="229"/>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0"/>
    </row>
    <row r="40" spans="1:131" ht="26.25" customHeight="1" x14ac:dyDescent="0.15">
      <c r="A40" s="228">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2"/>
      <c r="BK40" s="222"/>
      <c r="BL40" s="222"/>
      <c r="BM40" s="222"/>
      <c r="BN40" s="222"/>
      <c r="BO40" s="231"/>
      <c r="BP40" s="231"/>
      <c r="BQ40" s="228">
        <v>34</v>
      </c>
      <c r="BR40" s="229"/>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0"/>
    </row>
    <row r="41" spans="1:131" ht="26.25" customHeight="1" x14ac:dyDescent="0.15">
      <c r="A41" s="228">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2"/>
      <c r="BK41" s="222"/>
      <c r="BL41" s="222"/>
      <c r="BM41" s="222"/>
      <c r="BN41" s="222"/>
      <c r="BO41" s="231"/>
      <c r="BP41" s="231"/>
      <c r="BQ41" s="228">
        <v>35</v>
      </c>
      <c r="BR41" s="229"/>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0"/>
    </row>
    <row r="42" spans="1:131" ht="26.25" customHeight="1" x14ac:dyDescent="0.15">
      <c r="A42" s="228">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2"/>
      <c r="BK42" s="222"/>
      <c r="BL42" s="222"/>
      <c r="BM42" s="222"/>
      <c r="BN42" s="222"/>
      <c r="BO42" s="231"/>
      <c r="BP42" s="231"/>
      <c r="BQ42" s="228">
        <v>36</v>
      </c>
      <c r="BR42" s="229"/>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0"/>
    </row>
    <row r="43" spans="1:131" ht="26.25" customHeight="1" x14ac:dyDescent="0.15">
      <c r="A43" s="228">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2"/>
      <c r="BK43" s="222"/>
      <c r="BL43" s="222"/>
      <c r="BM43" s="222"/>
      <c r="BN43" s="222"/>
      <c r="BO43" s="231"/>
      <c r="BP43" s="231"/>
      <c r="BQ43" s="228">
        <v>37</v>
      </c>
      <c r="BR43" s="229"/>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0"/>
    </row>
    <row r="44" spans="1:131" ht="26.25" customHeight="1" x14ac:dyDescent="0.15">
      <c r="A44" s="228">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2"/>
      <c r="BK44" s="222"/>
      <c r="BL44" s="222"/>
      <c r="BM44" s="222"/>
      <c r="BN44" s="222"/>
      <c r="BO44" s="231"/>
      <c r="BP44" s="231"/>
      <c r="BQ44" s="228">
        <v>38</v>
      </c>
      <c r="BR44" s="229"/>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0"/>
    </row>
    <row r="45" spans="1:131" ht="26.25" customHeight="1" x14ac:dyDescent="0.15">
      <c r="A45" s="228">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2"/>
      <c r="BK45" s="222"/>
      <c r="BL45" s="222"/>
      <c r="BM45" s="222"/>
      <c r="BN45" s="222"/>
      <c r="BO45" s="231"/>
      <c r="BP45" s="231"/>
      <c r="BQ45" s="228">
        <v>39</v>
      </c>
      <c r="BR45" s="229"/>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0"/>
    </row>
    <row r="46" spans="1:131" ht="26.25" customHeight="1" x14ac:dyDescent="0.15">
      <c r="A46" s="228">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2"/>
      <c r="BK46" s="222"/>
      <c r="BL46" s="222"/>
      <c r="BM46" s="222"/>
      <c r="BN46" s="222"/>
      <c r="BO46" s="231"/>
      <c r="BP46" s="231"/>
      <c r="BQ46" s="228">
        <v>40</v>
      </c>
      <c r="BR46" s="229"/>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0"/>
    </row>
    <row r="47" spans="1:131" ht="26.25" customHeight="1" x14ac:dyDescent="0.15">
      <c r="A47" s="228">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2"/>
      <c r="BK47" s="222"/>
      <c r="BL47" s="222"/>
      <c r="BM47" s="222"/>
      <c r="BN47" s="222"/>
      <c r="BO47" s="231"/>
      <c r="BP47" s="231"/>
      <c r="BQ47" s="228">
        <v>41</v>
      </c>
      <c r="BR47" s="229"/>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0"/>
    </row>
    <row r="48" spans="1:131" ht="26.25" customHeight="1" x14ac:dyDescent="0.15">
      <c r="A48" s="228">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2"/>
      <c r="BK48" s="222"/>
      <c r="BL48" s="222"/>
      <c r="BM48" s="222"/>
      <c r="BN48" s="222"/>
      <c r="BO48" s="231"/>
      <c r="BP48" s="231"/>
      <c r="BQ48" s="228">
        <v>42</v>
      </c>
      <c r="BR48" s="229"/>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0"/>
    </row>
    <row r="49" spans="1:131" ht="26.25" customHeight="1" x14ac:dyDescent="0.15">
      <c r="A49" s="228">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2"/>
      <c r="BK49" s="222"/>
      <c r="BL49" s="222"/>
      <c r="BM49" s="222"/>
      <c r="BN49" s="222"/>
      <c r="BO49" s="231"/>
      <c r="BP49" s="231"/>
      <c r="BQ49" s="228">
        <v>43</v>
      </c>
      <c r="BR49" s="229"/>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0"/>
    </row>
    <row r="50" spans="1:131" ht="26.25" customHeight="1" x14ac:dyDescent="0.15">
      <c r="A50" s="228">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2"/>
      <c r="BK50" s="222"/>
      <c r="BL50" s="222"/>
      <c r="BM50" s="222"/>
      <c r="BN50" s="222"/>
      <c r="BO50" s="231"/>
      <c r="BP50" s="231"/>
      <c r="BQ50" s="228">
        <v>44</v>
      </c>
      <c r="BR50" s="229"/>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0"/>
    </row>
    <row r="51" spans="1:131" ht="26.25" customHeight="1" x14ac:dyDescent="0.15">
      <c r="A51" s="228">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2"/>
      <c r="BK51" s="222"/>
      <c r="BL51" s="222"/>
      <c r="BM51" s="222"/>
      <c r="BN51" s="222"/>
      <c r="BO51" s="231"/>
      <c r="BP51" s="231"/>
      <c r="BQ51" s="228">
        <v>45</v>
      </c>
      <c r="BR51" s="229"/>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0"/>
    </row>
    <row r="52" spans="1:131" ht="26.25" customHeight="1" x14ac:dyDescent="0.15">
      <c r="A52" s="228">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2"/>
      <c r="BK52" s="222"/>
      <c r="BL52" s="222"/>
      <c r="BM52" s="222"/>
      <c r="BN52" s="222"/>
      <c r="BO52" s="231"/>
      <c r="BP52" s="231"/>
      <c r="BQ52" s="228">
        <v>46</v>
      </c>
      <c r="BR52" s="229"/>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0"/>
    </row>
    <row r="53" spans="1:131" ht="26.25" customHeight="1" x14ac:dyDescent="0.15">
      <c r="A53" s="228">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2"/>
      <c r="BK53" s="222"/>
      <c r="BL53" s="222"/>
      <c r="BM53" s="222"/>
      <c r="BN53" s="222"/>
      <c r="BO53" s="231"/>
      <c r="BP53" s="231"/>
      <c r="BQ53" s="228">
        <v>47</v>
      </c>
      <c r="BR53" s="229"/>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0"/>
    </row>
    <row r="54" spans="1:131" ht="26.25" customHeight="1" x14ac:dyDescent="0.15">
      <c r="A54" s="228">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2"/>
      <c r="BK54" s="222"/>
      <c r="BL54" s="222"/>
      <c r="BM54" s="222"/>
      <c r="BN54" s="222"/>
      <c r="BO54" s="231"/>
      <c r="BP54" s="231"/>
      <c r="BQ54" s="228">
        <v>48</v>
      </c>
      <c r="BR54" s="229"/>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0"/>
    </row>
    <row r="55" spans="1:131" ht="26.25" customHeight="1" x14ac:dyDescent="0.15">
      <c r="A55" s="228">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2"/>
      <c r="BK55" s="222"/>
      <c r="BL55" s="222"/>
      <c r="BM55" s="222"/>
      <c r="BN55" s="222"/>
      <c r="BO55" s="231"/>
      <c r="BP55" s="231"/>
      <c r="BQ55" s="228">
        <v>49</v>
      </c>
      <c r="BR55" s="229"/>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0"/>
    </row>
    <row r="56" spans="1:131" ht="26.25" customHeight="1" x14ac:dyDescent="0.15">
      <c r="A56" s="228">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2"/>
      <c r="BK56" s="222"/>
      <c r="BL56" s="222"/>
      <c r="BM56" s="222"/>
      <c r="BN56" s="222"/>
      <c r="BO56" s="231"/>
      <c r="BP56" s="231"/>
      <c r="BQ56" s="228">
        <v>50</v>
      </c>
      <c r="BR56" s="229"/>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0"/>
    </row>
    <row r="57" spans="1:131" ht="26.25" customHeight="1" x14ac:dyDescent="0.15">
      <c r="A57" s="228">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2"/>
      <c r="BK57" s="222"/>
      <c r="BL57" s="222"/>
      <c r="BM57" s="222"/>
      <c r="BN57" s="222"/>
      <c r="BO57" s="231"/>
      <c r="BP57" s="231"/>
      <c r="BQ57" s="228">
        <v>51</v>
      </c>
      <c r="BR57" s="229"/>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0"/>
    </row>
    <row r="58" spans="1:131" ht="26.25" customHeight="1" x14ac:dyDescent="0.15">
      <c r="A58" s="228">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2"/>
      <c r="BK58" s="222"/>
      <c r="BL58" s="222"/>
      <c r="BM58" s="222"/>
      <c r="BN58" s="222"/>
      <c r="BO58" s="231"/>
      <c r="BP58" s="231"/>
      <c r="BQ58" s="228">
        <v>52</v>
      </c>
      <c r="BR58" s="229"/>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0"/>
    </row>
    <row r="59" spans="1:131" ht="26.25" customHeight="1" x14ac:dyDescent="0.15">
      <c r="A59" s="228">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2"/>
      <c r="BK59" s="222"/>
      <c r="BL59" s="222"/>
      <c r="BM59" s="222"/>
      <c r="BN59" s="222"/>
      <c r="BO59" s="231"/>
      <c r="BP59" s="231"/>
      <c r="BQ59" s="228">
        <v>53</v>
      </c>
      <c r="BR59" s="229"/>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0"/>
    </row>
    <row r="60" spans="1:131" ht="26.25" customHeight="1" x14ac:dyDescent="0.15">
      <c r="A60" s="228">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2"/>
      <c r="BK60" s="222"/>
      <c r="BL60" s="222"/>
      <c r="BM60" s="222"/>
      <c r="BN60" s="222"/>
      <c r="BO60" s="231"/>
      <c r="BP60" s="231"/>
      <c r="BQ60" s="228">
        <v>54</v>
      </c>
      <c r="BR60" s="229"/>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0"/>
    </row>
    <row r="61" spans="1:131" ht="26.25" customHeight="1" thickBot="1" x14ac:dyDescent="0.2">
      <c r="A61" s="228">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2"/>
      <c r="BK61" s="222"/>
      <c r="BL61" s="222"/>
      <c r="BM61" s="222"/>
      <c r="BN61" s="222"/>
      <c r="BO61" s="231"/>
      <c r="BP61" s="231"/>
      <c r="BQ61" s="228">
        <v>55</v>
      </c>
      <c r="BR61" s="229"/>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0"/>
    </row>
    <row r="62" spans="1:131" ht="26.25" customHeight="1" x14ac:dyDescent="0.15">
      <c r="A62" s="228">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1"/>
      <c r="BP62" s="231"/>
      <c r="BQ62" s="228">
        <v>56</v>
      </c>
      <c r="BR62" s="229"/>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0"/>
    </row>
    <row r="63" spans="1:131" ht="26.25" customHeight="1" thickBot="1" x14ac:dyDescent="0.2">
      <c r="A63" s="230" t="s">
        <v>394</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2145</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418</v>
      </c>
      <c r="BK63" s="865"/>
      <c r="BL63" s="865"/>
      <c r="BM63" s="865"/>
      <c r="BN63" s="866"/>
      <c r="BO63" s="231"/>
      <c r="BP63" s="231"/>
      <c r="BQ63" s="228">
        <v>57</v>
      </c>
      <c r="BR63" s="229"/>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0"/>
    </row>
    <row r="65" spans="1:131" ht="26.25" customHeight="1" thickBot="1" x14ac:dyDescent="0.2">
      <c r="A65" s="222" t="s">
        <v>419</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0"/>
    </row>
    <row r="66" spans="1:131" ht="26.25" customHeight="1" x14ac:dyDescent="0.15">
      <c r="A66" s="740" t="s">
        <v>420</v>
      </c>
      <c r="B66" s="741"/>
      <c r="C66" s="741"/>
      <c r="D66" s="741"/>
      <c r="E66" s="741"/>
      <c r="F66" s="741"/>
      <c r="G66" s="741"/>
      <c r="H66" s="741"/>
      <c r="I66" s="741"/>
      <c r="J66" s="741"/>
      <c r="K66" s="741"/>
      <c r="L66" s="741"/>
      <c r="M66" s="741"/>
      <c r="N66" s="741"/>
      <c r="O66" s="741"/>
      <c r="P66" s="742"/>
      <c r="Q66" s="746" t="s">
        <v>398</v>
      </c>
      <c r="R66" s="747"/>
      <c r="S66" s="747"/>
      <c r="T66" s="747"/>
      <c r="U66" s="748"/>
      <c r="V66" s="746" t="s">
        <v>421</v>
      </c>
      <c r="W66" s="747"/>
      <c r="X66" s="747"/>
      <c r="Y66" s="747"/>
      <c r="Z66" s="748"/>
      <c r="AA66" s="746" t="s">
        <v>422</v>
      </c>
      <c r="AB66" s="747"/>
      <c r="AC66" s="747"/>
      <c r="AD66" s="747"/>
      <c r="AE66" s="748"/>
      <c r="AF66" s="867" t="s">
        <v>423</v>
      </c>
      <c r="AG66" s="828"/>
      <c r="AH66" s="828"/>
      <c r="AI66" s="828"/>
      <c r="AJ66" s="868"/>
      <c r="AK66" s="746" t="s">
        <v>424</v>
      </c>
      <c r="AL66" s="741"/>
      <c r="AM66" s="741"/>
      <c r="AN66" s="741"/>
      <c r="AO66" s="742"/>
      <c r="AP66" s="746" t="s">
        <v>425</v>
      </c>
      <c r="AQ66" s="747"/>
      <c r="AR66" s="747"/>
      <c r="AS66" s="747"/>
      <c r="AT66" s="748"/>
      <c r="AU66" s="746" t="s">
        <v>426</v>
      </c>
      <c r="AV66" s="747"/>
      <c r="AW66" s="747"/>
      <c r="AX66" s="747"/>
      <c r="AY66" s="748"/>
      <c r="AZ66" s="746" t="s">
        <v>381</v>
      </c>
      <c r="BA66" s="747"/>
      <c r="BB66" s="747"/>
      <c r="BC66" s="747"/>
      <c r="BD66" s="753"/>
      <c r="BE66" s="231"/>
      <c r="BF66" s="231"/>
      <c r="BG66" s="231"/>
      <c r="BH66" s="231"/>
      <c r="BI66" s="231"/>
      <c r="BJ66" s="231"/>
      <c r="BK66" s="231"/>
      <c r="BL66" s="231"/>
      <c r="BM66" s="231"/>
      <c r="BN66" s="231"/>
      <c r="BO66" s="231"/>
      <c r="BP66" s="231"/>
      <c r="BQ66" s="228">
        <v>60</v>
      </c>
      <c r="BR66" s="233"/>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0"/>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1"/>
      <c r="BF67" s="231"/>
      <c r="BG67" s="231"/>
      <c r="BH67" s="231"/>
      <c r="BI67" s="231"/>
      <c r="BJ67" s="231"/>
      <c r="BK67" s="231"/>
      <c r="BL67" s="231"/>
      <c r="BM67" s="231"/>
      <c r="BN67" s="231"/>
      <c r="BO67" s="231"/>
      <c r="BP67" s="231"/>
      <c r="BQ67" s="228">
        <v>61</v>
      </c>
      <c r="BR67" s="233"/>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0"/>
    </row>
    <row r="68" spans="1:131" ht="26.25" customHeight="1" thickTop="1" x14ac:dyDescent="0.15">
      <c r="A68" s="226">
        <v>1</v>
      </c>
      <c r="B68" s="882" t="s">
        <v>584</v>
      </c>
      <c r="C68" s="883"/>
      <c r="D68" s="883"/>
      <c r="E68" s="883"/>
      <c r="F68" s="883"/>
      <c r="G68" s="883"/>
      <c r="H68" s="883"/>
      <c r="I68" s="883"/>
      <c r="J68" s="883"/>
      <c r="K68" s="883"/>
      <c r="L68" s="883"/>
      <c r="M68" s="883"/>
      <c r="N68" s="883"/>
      <c r="O68" s="883"/>
      <c r="P68" s="884"/>
      <c r="Q68" s="885">
        <v>7212</v>
      </c>
      <c r="R68" s="879"/>
      <c r="S68" s="879"/>
      <c r="T68" s="879"/>
      <c r="U68" s="879"/>
      <c r="V68" s="879">
        <v>6782</v>
      </c>
      <c r="W68" s="879"/>
      <c r="X68" s="879"/>
      <c r="Y68" s="879"/>
      <c r="Z68" s="879"/>
      <c r="AA68" s="879">
        <v>435</v>
      </c>
      <c r="AB68" s="879"/>
      <c r="AC68" s="879"/>
      <c r="AD68" s="879"/>
      <c r="AE68" s="879"/>
      <c r="AF68" s="879">
        <v>268</v>
      </c>
      <c r="AG68" s="879"/>
      <c r="AH68" s="879"/>
      <c r="AI68" s="879"/>
      <c r="AJ68" s="879"/>
      <c r="AK68" s="879" t="s">
        <v>517</v>
      </c>
      <c r="AL68" s="879"/>
      <c r="AM68" s="879"/>
      <c r="AN68" s="879"/>
      <c r="AO68" s="879"/>
      <c r="AP68" s="879">
        <v>1399</v>
      </c>
      <c r="AQ68" s="879"/>
      <c r="AR68" s="879"/>
      <c r="AS68" s="879"/>
      <c r="AT68" s="879"/>
      <c r="AU68" s="879">
        <v>105</v>
      </c>
      <c r="AV68" s="879"/>
      <c r="AW68" s="879"/>
      <c r="AX68" s="879"/>
      <c r="AY68" s="879"/>
      <c r="AZ68" s="880"/>
      <c r="BA68" s="880"/>
      <c r="BB68" s="880"/>
      <c r="BC68" s="880"/>
      <c r="BD68" s="881"/>
      <c r="BE68" s="231"/>
      <c r="BF68" s="231"/>
      <c r="BG68" s="231"/>
      <c r="BH68" s="231"/>
      <c r="BI68" s="231"/>
      <c r="BJ68" s="231"/>
      <c r="BK68" s="231"/>
      <c r="BL68" s="231"/>
      <c r="BM68" s="231"/>
      <c r="BN68" s="231"/>
      <c r="BO68" s="231"/>
      <c r="BP68" s="231"/>
      <c r="BQ68" s="228">
        <v>62</v>
      </c>
      <c r="BR68" s="233"/>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0"/>
    </row>
    <row r="69" spans="1:131" ht="26.25" customHeight="1" x14ac:dyDescent="0.15">
      <c r="A69" s="228">
        <v>2</v>
      </c>
      <c r="B69" s="886" t="s">
        <v>585</v>
      </c>
      <c r="C69" s="887"/>
      <c r="D69" s="887"/>
      <c r="E69" s="887"/>
      <c r="F69" s="887"/>
      <c r="G69" s="887"/>
      <c r="H69" s="887"/>
      <c r="I69" s="887"/>
      <c r="J69" s="887"/>
      <c r="K69" s="887"/>
      <c r="L69" s="887"/>
      <c r="M69" s="887"/>
      <c r="N69" s="887"/>
      <c r="O69" s="887"/>
      <c r="P69" s="888"/>
      <c r="Q69" s="889">
        <v>313</v>
      </c>
      <c r="R69" s="843"/>
      <c r="S69" s="843"/>
      <c r="T69" s="843"/>
      <c r="U69" s="843"/>
      <c r="V69" s="843">
        <v>304</v>
      </c>
      <c r="W69" s="843"/>
      <c r="X69" s="843"/>
      <c r="Y69" s="843"/>
      <c r="Z69" s="843"/>
      <c r="AA69" s="843">
        <v>9</v>
      </c>
      <c r="AB69" s="843"/>
      <c r="AC69" s="843"/>
      <c r="AD69" s="843"/>
      <c r="AE69" s="843"/>
      <c r="AF69" s="843">
        <v>9</v>
      </c>
      <c r="AG69" s="843"/>
      <c r="AH69" s="843"/>
      <c r="AI69" s="843"/>
      <c r="AJ69" s="843"/>
      <c r="AK69" s="843" t="s">
        <v>517</v>
      </c>
      <c r="AL69" s="843"/>
      <c r="AM69" s="843"/>
      <c r="AN69" s="843"/>
      <c r="AO69" s="843"/>
      <c r="AP69" s="843">
        <v>0</v>
      </c>
      <c r="AQ69" s="843"/>
      <c r="AR69" s="843"/>
      <c r="AS69" s="843"/>
      <c r="AT69" s="843"/>
      <c r="AU69" s="843" t="s">
        <v>517</v>
      </c>
      <c r="AV69" s="843"/>
      <c r="AW69" s="843"/>
      <c r="AX69" s="843"/>
      <c r="AY69" s="843"/>
      <c r="AZ69" s="845"/>
      <c r="BA69" s="845"/>
      <c r="BB69" s="845"/>
      <c r="BC69" s="845"/>
      <c r="BD69" s="846"/>
      <c r="BE69" s="231"/>
      <c r="BF69" s="231"/>
      <c r="BG69" s="231"/>
      <c r="BH69" s="231"/>
      <c r="BI69" s="231"/>
      <c r="BJ69" s="231"/>
      <c r="BK69" s="231"/>
      <c r="BL69" s="231"/>
      <c r="BM69" s="231"/>
      <c r="BN69" s="231"/>
      <c r="BO69" s="231"/>
      <c r="BP69" s="231"/>
      <c r="BQ69" s="228">
        <v>63</v>
      </c>
      <c r="BR69" s="233"/>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0"/>
    </row>
    <row r="70" spans="1:131" ht="26.25" customHeight="1" x14ac:dyDescent="0.15">
      <c r="A70" s="228">
        <v>3</v>
      </c>
      <c r="B70" s="886" t="s">
        <v>586</v>
      </c>
      <c r="C70" s="887"/>
      <c r="D70" s="887"/>
      <c r="E70" s="887"/>
      <c r="F70" s="887"/>
      <c r="G70" s="887"/>
      <c r="H70" s="887"/>
      <c r="I70" s="887"/>
      <c r="J70" s="887"/>
      <c r="K70" s="887"/>
      <c r="L70" s="887"/>
      <c r="M70" s="887"/>
      <c r="N70" s="887"/>
      <c r="O70" s="887"/>
      <c r="P70" s="888"/>
      <c r="Q70" s="889">
        <v>3062</v>
      </c>
      <c r="R70" s="843"/>
      <c r="S70" s="843"/>
      <c r="T70" s="843"/>
      <c r="U70" s="843"/>
      <c r="V70" s="843">
        <v>2800</v>
      </c>
      <c r="W70" s="843"/>
      <c r="X70" s="843"/>
      <c r="Y70" s="843"/>
      <c r="Z70" s="843"/>
      <c r="AA70" s="843">
        <v>263</v>
      </c>
      <c r="AB70" s="843"/>
      <c r="AC70" s="843"/>
      <c r="AD70" s="843"/>
      <c r="AE70" s="843"/>
      <c r="AF70" s="843">
        <v>263</v>
      </c>
      <c r="AG70" s="843"/>
      <c r="AH70" s="843"/>
      <c r="AI70" s="843"/>
      <c r="AJ70" s="843"/>
      <c r="AK70" s="843">
        <v>1</v>
      </c>
      <c r="AL70" s="843"/>
      <c r="AM70" s="843"/>
      <c r="AN70" s="843"/>
      <c r="AO70" s="843"/>
      <c r="AP70" s="843">
        <v>844</v>
      </c>
      <c r="AQ70" s="843"/>
      <c r="AR70" s="843"/>
      <c r="AS70" s="843"/>
      <c r="AT70" s="843"/>
      <c r="AU70" s="843">
        <v>8</v>
      </c>
      <c r="AV70" s="843"/>
      <c r="AW70" s="843"/>
      <c r="AX70" s="843"/>
      <c r="AY70" s="843"/>
      <c r="AZ70" s="845"/>
      <c r="BA70" s="845"/>
      <c r="BB70" s="845"/>
      <c r="BC70" s="845"/>
      <c r="BD70" s="846"/>
      <c r="BE70" s="231"/>
      <c r="BF70" s="231"/>
      <c r="BG70" s="231"/>
      <c r="BH70" s="231"/>
      <c r="BI70" s="231"/>
      <c r="BJ70" s="231"/>
      <c r="BK70" s="231"/>
      <c r="BL70" s="231"/>
      <c r="BM70" s="231"/>
      <c r="BN70" s="231"/>
      <c r="BO70" s="231"/>
      <c r="BP70" s="231"/>
      <c r="BQ70" s="228">
        <v>64</v>
      </c>
      <c r="BR70" s="233"/>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0"/>
    </row>
    <row r="71" spans="1:131" ht="26.25" customHeight="1" x14ac:dyDescent="0.15">
      <c r="A71" s="228">
        <v>4</v>
      </c>
      <c r="B71" s="886"/>
      <c r="C71" s="887"/>
      <c r="D71" s="887"/>
      <c r="E71" s="887"/>
      <c r="F71" s="887"/>
      <c r="G71" s="887"/>
      <c r="H71" s="887"/>
      <c r="I71" s="887"/>
      <c r="J71" s="887"/>
      <c r="K71" s="887"/>
      <c r="L71" s="887"/>
      <c r="M71" s="887"/>
      <c r="N71" s="887"/>
      <c r="O71" s="887"/>
      <c r="P71" s="888"/>
      <c r="Q71" s="889"/>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845"/>
      <c r="BA71" s="845"/>
      <c r="BB71" s="845"/>
      <c r="BC71" s="845"/>
      <c r="BD71" s="846"/>
      <c r="BE71" s="231"/>
      <c r="BF71" s="231"/>
      <c r="BG71" s="231"/>
      <c r="BH71" s="231"/>
      <c r="BI71" s="231"/>
      <c r="BJ71" s="231"/>
      <c r="BK71" s="231"/>
      <c r="BL71" s="231"/>
      <c r="BM71" s="231"/>
      <c r="BN71" s="231"/>
      <c r="BO71" s="231"/>
      <c r="BP71" s="231"/>
      <c r="BQ71" s="228">
        <v>65</v>
      </c>
      <c r="BR71" s="233"/>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0"/>
    </row>
    <row r="72" spans="1:131" ht="26.25" customHeight="1" x14ac:dyDescent="0.15">
      <c r="A72" s="228">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1"/>
      <c r="BF72" s="231"/>
      <c r="BG72" s="231"/>
      <c r="BH72" s="231"/>
      <c r="BI72" s="231"/>
      <c r="BJ72" s="231"/>
      <c r="BK72" s="231"/>
      <c r="BL72" s="231"/>
      <c r="BM72" s="231"/>
      <c r="BN72" s="231"/>
      <c r="BO72" s="231"/>
      <c r="BP72" s="231"/>
      <c r="BQ72" s="228">
        <v>66</v>
      </c>
      <c r="BR72" s="233"/>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0"/>
    </row>
    <row r="73" spans="1:131" ht="26.25" customHeight="1" x14ac:dyDescent="0.15">
      <c r="A73" s="228">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1"/>
      <c r="BF73" s="231"/>
      <c r="BG73" s="231"/>
      <c r="BH73" s="231"/>
      <c r="BI73" s="231"/>
      <c r="BJ73" s="231"/>
      <c r="BK73" s="231"/>
      <c r="BL73" s="231"/>
      <c r="BM73" s="231"/>
      <c r="BN73" s="231"/>
      <c r="BO73" s="231"/>
      <c r="BP73" s="231"/>
      <c r="BQ73" s="228">
        <v>67</v>
      </c>
      <c r="BR73" s="233"/>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0"/>
    </row>
    <row r="74" spans="1:131" ht="26.25" customHeight="1" x14ac:dyDescent="0.15">
      <c r="A74" s="228">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1"/>
      <c r="BF74" s="231"/>
      <c r="BG74" s="231"/>
      <c r="BH74" s="231"/>
      <c r="BI74" s="231"/>
      <c r="BJ74" s="231"/>
      <c r="BK74" s="231"/>
      <c r="BL74" s="231"/>
      <c r="BM74" s="231"/>
      <c r="BN74" s="231"/>
      <c r="BO74" s="231"/>
      <c r="BP74" s="231"/>
      <c r="BQ74" s="228">
        <v>68</v>
      </c>
      <c r="BR74" s="233"/>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0"/>
    </row>
    <row r="75" spans="1:131" ht="26.25" customHeight="1" x14ac:dyDescent="0.15">
      <c r="A75" s="228">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1"/>
      <c r="BF75" s="231"/>
      <c r="BG75" s="231"/>
      <c r="BH75" s="231"/>
      <c r="BI75" s="231"/>
      <c r="BJ75" s="231"/>
      <c r="BK75" s="231"/>
      <c r="BL75" s="231"/>
      <c r="BM75" s="231"/>
      <c r="BN75" s="231"/>
      <c r="BO75" s="231"/>
      <c r="BP75" s="231"/>
      <c r="BQ75" s="228">
        <v>69</v>
      </c>
      <c r="BR75" s="233"/>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0"/>
    </row>
    <row r="76" spans="1:131" ht="26.25" customHeight="1" x14ac:dyDescent="0.15">
      <c r="A76" s="228">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1"/>
      <c r="BF76" s="231"/>
      <c r="BG76" s="231"/>
      <c r="BH76" s="231"/>
      <c r="BI76" s="231"/>
      <c r="BJ76" s="231"/>
      <c r="BK76" s="231"/>
      <c r="BL76" s="231"/>
      <c r="BM76" s="231"/>
      <c r="BN76" s="231"/>
      <c r="BO76" s="231"/>
      <c r="BP76" s="231"/>
      <c r="BQ76" s="228">
        <v>70</v>
      </c>
      <c r="BR76" s="233"/>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0"/>
    </row>
    <row r="77" spans="1:131" ht="26.25" customHeight="1" x14ac:dyDescent="0.15">
      <c r="A77" s="228">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1"/>
      <c r="BF77" s="231"/>
      <c r="BG77" s="231"/>
      <c r="BH77" s="231"/>
      <c r="BI77" s="231"/>
      <c r="BJ77" s="231"/>
      <c r="BK77" s="231"/>
      <c r="BL77" s="231"/>
      <c r="BM77" s="231"/>
      <c r="BN77" s="231"/>
      <c r="BO77" s="231"/>
      <c r="BP77" s="231"/>
      <c r="BQ77" s="228">
        <v>71</v>
      </c>
      <c r="BR77" s="233"/>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0"/>
    </row>
    <row r="78" spans="1:131" ht="26.25" customHeight="1" x14ac:dyDescent="0.15">
      <c r="A78" s="228">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1"/>
      <c r="BF78" s="231"/>
      <c r="BG78" s="231"/>
      <c r="BH78" s="231"/>
      <c r="BI78" s="231"/>
      <c r="BJ78" s="220"/>
      <c r="BK78" s="220"/>
      <c r="BL78" s="220"/>
      <c r="BM78" s="220"/>
      <c r="BN78" s="220"/>
      <c r="BO78" s="231"/>
      <c r="BP78" s="231"/>
      <c r="BQ78" s="228">
        <v>72</v>
      </c>
      <c r="BR78" s="233"/>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0"/>
    </row>
    <row r="79" spans="1:131" ht="26.25" customHeight="1" x14ac:dyDescent="0.15">
      <c r="A79" s="228">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1"/>
      <c r="BF79" s="231"/>
      <c r="BG79" s="231"/>
      <c r="BH79" s="231"/>
      <c r="BI79" s="231"/>
      <c r="BJ79" s="220"/>
      <c r="BK79" s="220"/>
      <c r="BL79" s="220"/>
      <c r="BM79" s="220"/>
      <c r="BN79" s="220"/>
      <c r="BO79" s="231"/>
      <c r="BP79" s="231"/>
      <c r="BQ79" s="228">
        <v>73</v>
      </c>
      <c r="BR79" s="233"/>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0"/>
    </row>
    <row r="80" spans="1:131" ht="26.25" customHeight="1" x14ac:dyDescent="0.15">
      <c r="A80" s="228">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1"/>
      <c r="BF80" s="231"/>
      <c r="BG80" s="231"/>
      <c r="BH80" s="231"/>
      <c r="BI80" s="231"/>
      <c r="BJ80" s="231"/>
      <c r="BK80" s="231"/>
      <c r="BL80" s="231"/>
      <c r="BM80" s="231"/>
      <c r="BN80" s="231"/>
      <c r="BO80" s="231"/>
      <c r="BP80" s="231"/>
      <c r="BQ80" s="228">
        <v>74</v>
      </c>
      <c r="BR80" s="233"/>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0"/>
    </row>
    <row r="81" spans="1:131" ht="26.25" customHeight="1" x14ac:dyDescent="0.15">
      <c r="A81" s="228">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1"/>
      <c r="BF81" s="231"/>
      <c r="BG81" s="231"/>
      <c r="BH81" s="231"/>
      <c r="BI81" s="231"/>
      <c r="BJ81" s="231"/>
      <c r="BK81" s="231"/>
      <c r="BL81" s="231"/>
      <c r="BM81" s="231"/>
      <c r="BN81" s="231"/>
      <c r="BO81" s="231"/>
      <c r="BP81" s="231"/>
      <c r="BQ81" s="228">
        <v>75</v>
      </c>
      <c r="BR81" s="233"/>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0"/>
    </row>
    <row r="82" spans="1:131" ht="26.25" customHeight="1" x14ac:dyDescent="0.15">
      <c r="A82" s="228">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1"/>
      <c r="BF82" s="231"/>
      <c r="BG82" s="231"/>
      <c r="BH82" s="231"/>
      <c r="BI82" s="231"/>
      <c r="BJ82" s="231"/>
      <c r="BK82" s="231"/>
      <c r="BL82" s="231"/>
      <c r="BM82" s="231"/>
      <c r="BN82" s="231"/>
      <c r="BO82" s="231"/>
      <c r="BP82" s="231"/>
      <c r="BQ82" s="228">
        <v>76</v>
      </c>
      <c r="BR82" s="233"/>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0"/>
    </row>
    <row r="83" spans="1:131" ht="26.25" customHeight="1" x14ac:dyDescent="0.15">
      <c r="A83" s="228">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1"/>
      <c r="BF83" s="231"/>
      <c r="BG83" s="231"/>
      <c r="BH83" s="231"/>
      <c r="BI83" s="231"/>
      <c r="BJ83" s="231"/>
      <c r="BK83" s="231"/>
      <c r="BL83" s="231"/>
      <c r="BM83" s="231"/>
      <c r="BN83" s="231"/>
      <c r="BO83" s="231"/>
      <c r="BP83" s="231"/>
      <c r="BQ83" s="228">
        <v>77</v>
      </c>
      <c r="BR83" s="233"/>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0"/>
    </row>
    <row r="84" spans="1:131" ht="26.25" customHeight="1" x14ac:dyDescent="0.15">
      <c r="A84" s="228">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1"/>
      <c r="BF84" s="231"/>
      <c r="BG84" s="231"/>
      <c r="BH84" s="231"/>
      <c r="BI84" s="231"/>
      <c r="BJ84" s="231"/>
      <c r="BK84" s="231"/>
      <c r="BL84" s="231"/>
      <c r="BM84" s="231"/>
      <c r="BN84" s="231"/>
      <c r="BO84" s="231"/>
      <c r="BP84" s="231"/>
      <c r="BQ84" s="228">
        <v>78</v>
      </c>
      <c r="BR84" s="233"/>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0"/>
    </row>
    <row r="85" spans="1:131" ht="26.25" customHeight="1" x14ac:dyDescent="0.15">
      <c r="A85" s="228">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1"/>
      <c r="BF85" s="231"/>
      <c r="BG85" s="231"/>
      <c r="BH85" s="231"/>
      <c r="BI85" s="231"/>
      <c r="BJ85" s="231"/>
      <c r="BK85" s="231"/>
      <c r="BL85" s="231"/>
      <c r="BM85" s="231"/>
      <c r="BN85" s="231"/>
      <c r="BO85" s="231"/>
      <c r="BP85" s="231"/>
      <c r="BQ85" s="228">
        <v>79</v>
      </c>
      <c r="BR85" s="233"/>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0"/>
    </row>
    <row r="86" spans="1:131" ht="26.25" customHeight="1" x14ac:dyDescent="0.15">
      <c r="A86" s="228">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1"/>
      <c r="BF86" s="231"/>
      <c r="BG86" s="231"/>
      <c r="BH86" s="231"/>
      <c r="BI86" s="231"/>
      <c r="BJ86" s="231"/>
      <c r="BK86" s="231"/>
      <c r="BL86" s="231"/>
      <c r="BM86" s="231"/>
      <c r="BN86" s="231"/>
      <c r="BO86" s="231"/>
      <c r="BP86" s="231"/>
      <c r="BQ86" s="228">
        <v>80</v>
      </c>
      <c r="BR86" s="233"/>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0"/>
    </row>
    <row r="87" spans="1:131" ht="26.25" customHeight="1" x14ac:dyDescent="0.15">
      <c r="A87" s="234">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1"/>
      <c r="BF87" s="231"/>
      <c r="BG87" s="231"/>
      <c r="BH87" s="231"/>
      <c r="BI87" s="231"/>
      <c r="BJ87" s="231"/>
      <c r="BK87" s="231"/>
      <c r="BL87" s="231"/>
      <c r="BM87" s="231"/>
      <c r="BN87" s="231"/>
      <c r="BO87" s="231"/>
      <c r="BP87" s="231"/>
      <c r="BQ87" s="228">
        <v>81</v>
      </c>
      <c r="BR87" s="233"/>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0"/>
    </row>
    <row r="88" spans="1:131" ht="26.25" customHeight="1" thickBot="1" x14ac:dyDescent="0.2">
      <c r="A88" s="230" t="s">
        <v>394</v>
      </c>
      <c r="B88" s="802" t="s">
        <v>427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1"/>
      <c r="BF88" s="231"/>
      <c r="BG88" s="231"/>
      <c r="BH88" s="231"/>
      <c r="BI88" s="231"/>
      <c r="BJ88" s="231"/>
      <c r="BK88" s="231"/>
      <c r="BL88" s="231"/>
      <c r="BM88" s="231"/>
      <c r="BN88" s="231"/>
      <c r="BO88" s="231"/>
      <c r="BP88" s="231"/>
      <c r="BQ88" s="228">
        <v>82</v>
      </c>
      <c r="BR88" s="233"/>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394</v>
      </c>
      <c r="BR102" s="802" t="s">
        <v>428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8" t="s">
        <v>429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29" t="s">
        <v>430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431</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432</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30" t="s">
        <v>433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0" customFormat="1" ht="26.25" customHeight="1" x14ac:dyDescent="0.15">
      <c r="A109" s="925" t="s">
        <v>435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436</v>
      </c>
      <c r="AB109" s="906"/>
      <c r="AC109" s="906"/>
      <c r="AD109" s="906"/>
      <c r="AE109" s="907"/>
      <c r="AF109" s="905" t="s">
        <v>437</v>
      </c>
      <c r="AG109" s="906"/>
      <c r="AH109" s="906"/>
      <c r="AI109" s="906"/>
      <c r="AJ109" s="907"/>
      <c r="AK109" s="905" t="s">
        <v>311</v>
      </c>
      <c r="AL109" s="906"/>
      <c r="AM109" s="906"/>
      <c r="AN109" s="906"/>
      <c r="AO109" s="907"/>
      <c r="AP109" s="905" t="s">
        <v>438</v>
      </c>
      <c r="AQ109" s="906"/>
      <c r="AR109" s="906"/>
      <c r="AS109" s="906"/>
      <c r="AT109" s="908"/>
      <c r="AU109" s="925" t="s">
        <v>435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436</v>
      </c>
      <c r="BR109" s="906"/>
      <c r="BS109" s="906"/>
      <c r="BT109" s="906"/>
      <c r="BU109" s="907"/>
      <c r="BV109" s="905" t="s">
        <v>437</v>
      </c>
      <c r="BW109" s="906"/>
      <c r="BX109" s="906"/>
      <c r="BY109" s="906"/>
      <c r="BZ109" s="907"/>
      <c r="CA109" s="905" t="s">
        <v>311</v>
      </c>
      <c r="CB109" s="906"/>
      <c r="CC109" s="906"/>
      <c r="CD109" s="906"/>
      <c r="CE109" s="907"/>
      <c r="CF109" s="926" t="s">
        <v>438</v>
      </c>
      <c r="CG109" s="926"/>
      <c r="CH109" s="926"/>
      <c r="CI109" s="926"/>
      <c r="CJ109" s="926"/>
      <c r="CK109" s="905" t="s">
        <v>439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436</v>
      </c>
      <c r="DH109" s="906"/>
      <c r="DI109" s="906"/>
      <c r="DJ109" s="906"/>
      <c r="DK109" s="907"/>
      <c r="DL109" s="905" t="s">
        <v>437</v>
      </c>
      <c r="DM109" s="906"/>
      <c r="DN109" s="906"/>
      <c r="DO109" s="906"/>
      <c r="DP109" s="907"/>
      <c r="DQ109" s="905" t="s">
        <v>311</v>
      </c>
      <c r="DR109" s="906"/>
      <c r="DS109" s="906"/>
      <c r="DT109" s="906"/>
      <c r="DU109" s="907"/>
      <c r="DV109" s="905" t="s">
        <v>438</v>
      </c>
      <c r="DW109" s="906"/>
      <c r="DX109" s="906"/>
      <c r="DY109" s="906"/>
      <c r="DZ109" s="908"/>
    </row>
    <row r="110" spans="1:131" s="220" customFormat="1" ht="26.25" customHeight="1" x14ac:dyDescent="0.15">
      <c r="A110" s="909" t="s">
        <v>440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1106389</v>
      </c>
      <c r="AB110" s="913"/>
      <c r="AC110" s="913"/>
      <c r="AD110" s="913"/>
      <c r="AE110" s="914"/>
      <c r="AF110" s="915">
        <v>1063549</v>
      </c>
      <c r="AG110" s="913"/>
      <c r="AH110" s="913"/>
      <c r="AI110" s="913"/>
      <c r="AJ110" s="914"/>
      <c r="AK110" s="915">
        <v>1059511</v>
      </c>
      <c r="AL110" s="913"/>
      <c r="AM110" s="913"/>
      <c r="AN110" s="913"/>
      <c r="AO110" s="914"/>
      <c r="AP110" s="916">
        <v>26.6</v>
      </c>
      <c r="AQ110" s="917"/>
      <c r="AR110" s="917"/>
      <c r="AS110" s="917"/>
      <c r="AT110" s="918"/>
      <c r="AU110" s="919" t="s">
        <v>74</v>
      </c>
      <c r="AV110" s="920"/>
      <c r="AW110" s="920"/>
      <c r="AX110" s="920"/>
      <c r="AY110" s="920"/>
      <c r="AZ110" s="942" t="s">
        <v>441</v>
      </c>
      <c r="BA110" s="910"/>
      <c r="BB110" s="910"/>
      <c r="BC110" s="910"/>
      <c r="BD110" s="910"/>
      <c r="BE110" s="910"/>
      <c r="BF110" s="910"/>
      <c r="BG110" s="910"/>
      <c r="BH110" s="910"/>
      <c r="BI110" s="910"/>
      <c r="BJ110" s="910"/>
      <c r="BK110" s="910"/>
      <c r="BL110" s="910"/>
      <c r="BM110" s="910"/>
      <c r="BN110" s="910"/>
      <c r="BO110" s="910"/>
      <c r="BP110" s="911"/>
      <c r="BQ110" s="943">
        <v>11627734</v>
      </c>
      <c r="BR110" s="944"/>
      <c r="BS110" s="944"/>
      <c r="BT110" s="944"/>
      <c r="BU110" s="944"/>
      <c r="BV110" s="944">
        <v>11018408</v>
      </c>
      <c r="BW110" s="944"/>
      <c r="BX110" s="944"/>
      <c r="BY110" s="944"/>
      <c r="BZ110" s="944"/>
      <c r="CA110" s="944">
        <v>10170379</v>
      </c>
      <c r="CB110" s="944"/>
      <c r="CC110" s="944"/>
      <c r="CD110" s="944"/>
      <c r="CE110" s="944"/>
      <c r="CF110" s="957">
        <v>255.7</v>
      </c>
      <c r="CG110" s="958"/>
      <c r="CH110" s="958"/>
      <c r="CI110" s="958"/>
      <c r="CJ110" s="958"/>
      <c r="CK110" s="959" t="s">
        <v>442</v>
      </c>
      <c r="CL110" s="960"/>
      <c r="CM110" s="942" t="s">
        <v>443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129</v>
      </c>
      <c r="DH110" s="944"/>
      <c r="DI110" s="944"/>
      <c r="DJ110" s="944"/>
      <c r="DK110" s="944"/>
      <c r="DL110" s="944" t="s">
        <v>444</v>
      </c>
      <c r="DM110" s="944"/>
      <c r="DN110" s="944"/>
      <c r="DO110" s="944"/>
      <c r="DP110" s="944"/>
      <c r="DQ110" s="944" t="s">
        <v>129</v>
      </c>
      <c r="DR110" s="944"/>
      <c r="DS110" s="944"/>
      <c r="DT110" s="944"/>
      <c r="DU110" s="944"/>
      <c r="DV110" s="945" t="s">
        <v>129</v>
      </c>
      <c r="DW110" s="945"/>
      <c r="DX110" s="945"/>
      <c r="DY110" s="945"/>
      <c r="DZ110" s="946"/>
    </row>
    <row r="111" spans="1:131" s="220" customFormat="1" ht="26.25" customHeight="1" x14ac:dyDescent="0.15">
      <c r="A111" s="947" t="s">
        <v>445</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v>80550</v>
      </c>
      <c r="AB111" s="951"/>
      <c r="AC111" s="951"/>
      <c r="AD111" s="951"/>
      <c r="AE111" s="952"/>
      <c r="AF111" s="953">
        <v>95695</v>
      </c>
      <c r="AG111" s="951"/>
      <c r="AH111" s="951"/>
      <c r="AI111" s="951"/>
      <c r="AJ111" s="952"/>
      <c r="AK111" s="953">
        <v>76216</v>
      </c>
      <c r="AL111" s="951"/>
      <c r="AM111" s="951"/>
      <c r="AN111" s="951"/>
      <c r="AO111" s="952"/>
      <c r="AP111" s="954">
        <v>1.9</v>
      </c>
      <c r="AQ111" s="955"/>
      <c r="AR111" s="955"/>
      <c r="AS111" s="955"/>
      <c r="AT111" s="956"/>
      <c r="AU111" s="921"/>
      <c r="AV111" s="922"/>
      <c r="AW111" s="922"/>
      <c r="AX111" s="922"/>
      <c r="AY111" s="922"/>
      <c r="AZ111" s="935" t="s">
        <v>446</v>
      </c>
      <c r="BA111" s="936"/>
      <c r="BB111" s="936"/>
      <c r="BC111" s="936"/>
      <c r="BD111" s="936"/>
      <c r="BE111" s="936"/>
      <c r="BF111" s="936"/>
      <c r="BG111" s="936"/>
      <c r="BH111" s="936"/>
      <c r="BI111" s="936"/>
      <c r="BJ111" s="936"/>
      <c r="BK111" s="936"/>
      <c r="BL111" s="936"/>
      <c r="BM111" s="936"/>
      <c r="BN111" s="936"/>
      <c r="BO111" s="936"/>
      <c r="BP111" s="937"/>
      <c r="BQ111" s="938" t="s">
        <v>444</v>
      </c>
      <c r="BR111" s="939"/>
      <c r="BS111" s="939"/>
      <c r="BT111" s="939"/>
      <c r="BU111" s="939"/>
      <c r="BV111" s="939" t="s">
        <v>444</v>
      </c>
      <c r="BW111" s="939"/>
      <c r="BX111" s="939"/>
      <c r="BY111" s="939"/>
      <c r="BZ111" s="939"/>
      <c r="CA111" s="939" t="s">
        <v>447</v>
      </c>
      <c r="CB111" s="939"/>
      <c r="CC111" s="939"/>
      <c r="CD111" s="939"/>
      <c r="CE111" s="939"/>
      <c r="CF111" s="933" t="s">
        <v>447</v>
      </c>
      <c r="CG111" s="934"/>
      <c r="CH111" s="934"/>
      <c r="CI111" s="934"/>
      <c r="CJ111" s="934"/>
      <c r="CK111" s="961"/>
      <c r="CL111" s="962"/>
      <c r="CM111" s="935" t="s">
        <v>448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447</v>
      </c>
      <c r="DH111" s="939"/>
      <c r="DI111" s="939"/>
      <c r="DJ111" s="939"/>
      <c r="DK111" s="939"/>
      <c r="DL111" s="939" t="s">
        <v>129</v>
      </c>
      <c r="DM111" s="939"/>
      <c r="DN111" s="939"/>
      <c r="DO111" s="939"/>
      <c r="DP111" s="939"/>
      <c r="DQ111" s="939" t="s">
        <v>447</v>
      </c>
      <c r="DR111" s="939"/>
      <c r="DS111" s="939"/>
      <c r="DT111" s="939"/>
      <c r="DU111" s="939"/>
      <c r="DV111" s="940" t="s">
        <v>129</v>
      </c>
      <c r="DW111" s="940"/>
      <c r="DX111" s="940"/>
      <c r="DY111" s="940"/>
      <c r="DZ111" s="941"/>
    </row>
    <row r="112" spans="1:131" s="220" customFormat="1" ht="26.25" customHeight="1" x14ac:dyDescent="0.15">
      <c r="A112" s="965" t="s">
        <v>449</v>
      </c>
      <c r="B112" s="966"/>
      <c r="C112" s="936" t="s">
        <v>450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v>124785</v>
      </c>
      <c r="AB112" s="972"/>
      <c r="AC112" s="972"/>
      <c r="AD112" s="972"/>
      <c r="AE112" s="973"/>
      <c r="AF112" s="974">
        <v>112905</v>
      </c>
      <c r="AG112" s="972"/>
      <c r="AH112" s="972"/>
      <c r="AI112" s="972"/>
      <c r="AJ112" s="973"/>
      <c r="AK112" s="974">
        <v>99853</v>
      </c>
      <c r="AL112" s="972"/>
      <c r="AM112" s="972"/>
      <c r="AN112" s="972"/>
      <c r="AO112" s="973"/>
      <c r="AP112" s="975">
        <v>2.5</v>
      </c>
      <c r="AQ112" s="976"/>
      <c r="AR112" s="976"/>
      <c r="AS112" s="976"/>
      <c r="AT112" s="977"/>
      <c r="AU112" s="921"/>
      <c r="AV112" s="922"/>
      <c r="AW112" s="922"/>
      <c r="AX112" s="922"/>
      <c r="AY112" s="922"/>
      <c r="AZ112" s="935" t="s">
        <v>451</v>
      </c>
      <c r="BA112" s="936"/>
      <c r="BB112" s="936"/>
      <c r="BC112" s="936"/>
      <c r="BD112" s="936"/>
      <c r="BE112" s="936"/>
      <c r="BF112" s="936"/>
      <c r="BG112" s="936"/>
      <c r="BH112" s="936"/>
      <c r="BI112" s="936"/>
      <c r="BJ112" s="936"/>
      <c r="BK112" s="936"/>
      <c r="BL112" s="936"/>
      <c r="BM112" s="936"/>
      <c r="BN112" s="936"/>
      <c r="BO112" s="936"/>
      <c r="BP112" s="937"/>
      <c r="BQ112" s="938">
        <v>1610726</v>
      </c>
      <c r="BR112" s="939"/>
      <c r="BS112" s="939"/>
      <c r="BT112" s="939"/>
      <c r="BU112" s="939"/>
      <c r="BV112" s="939">
        <v>1571386</v>
      </c>
      <c r="BW112" s="939"/>
      <c r="BX112" s="939"/>
      <c r="BY112" s="939"/>
      <c r="BZ112" s="939"/>
      <c r="CA112" s="939">
        <v>1458135</v>
      </c>
      <c r="CB112" s="939"/>
      <c r="CC112" s="939"/>
      <c r="CD112" s="939"/>
      <c r="CE112" s="939"/>
      <c r="CF112" s="933">
        <v>36.700000000000003</v>
      </c>
      <c r="CG112" s="934"/>
      <c r="CH112" s="934"/>
      <c r="CI112" s="934"/>
      <c r="CJ112" s="934"/>
      <c r="CK112" s="961"/>
      <c r="CL112" s="962"/>
      <c r="CM112" s="935" t="s">
        <v>452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418</v>
      </c>
      <c r="DH112" s="939"/>
      <c r="DI112" s="939"/>
      <c r="DJ112" s="939"/>
      <c r="DK112" s="939"/>
      <c r="DL112" s="939" t="s">
        <v>129</v>
      </c>
      <c r="DM112" s="939"/>
      <c r="DN112" s="939"/>
      <c r="DO112" s="939"/>
      <c r="DP112" s="939"/>
      <c r="DQ112" s="939" t="s">
        <v>418</v>
      </c>
      <c r="DR112" s="939"/>
      <c r="DS112" s="939"/>
      <c r="DT112" s="939"/>
      <c r="DU112" s="939"/>
      <c r="DV112" s="940" t="s">
        <v>129</v>
      </c>
      <c r="DW112" s="940"/>
      <c r="DX112" s="940"/>
      <c r="DY112" s="940"/>
      <c r="DZ112" s="941"/>
    </row>
    <row r="113" spans="1:130" s="220" customFormat="1" ht="26.25" customHeight="1" x14ac:dyDescent="0.15">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176639</v>
      </c>
      <c r="AB113" s="951"/>
      <c r="AC113" s="951"/>
      <c r="AD113" s="951"/>
      <c r="AE113" s="952"/>
      <c r="AF113" s="953">
        <v>178408</v>
      </c>
      <c r="AG113" s="951"/>
      <c r="AH113" s="951"/>
      <c r="AI113" s="951"/>
      <c r="AJ113" s="952"/>
      <c r="AK113" s="953">
        <v>181800</v>
      </c>
      <c r="AL113" s="951"/>
      <c r="AM113" s="951"/>
      <c r="AN113" s="951"/>
      <c r="AO113" s="952"/>
      <c r="AP113" s="954">
        <v>4.5999999999999996</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v>29770</v>
      </c>
      <c r="BR113" s="939"/>
      <c r="BS113" s="939"/>
      <c r="BT113" s="939"/>
      <c r="BU113" s="939"/>
      <c r="BV113" s="939">
        <v>138364</v>
      </c>
      <c r="BW113" s="939"/>
      <c r="BX113" s="939"/>
      <c r="BY113" s="939"/>
      <c r="BZ113" s="939"/>
      <c r="CA113" s="939">
        <v>113171</v>
      </c>
      <c r="CB113" s="939"/>
      <c r="CC113" s="939"/>
      <c r="CD113" s="939"/>
      <c r="CE113" s="939"/>
      <c r="CF113" s="933">
        <v>2.8</v>
      </c>
      <c r="CG113" s="934"/>
      <c r="CH113" s="934"/>
      <c r="CI113" s="934"/>
      <c r="CJ113" s="934"/>
      <c r="CK113" s="961"/>
      <c r="CL113" s="962"/>
      <c r="CM113" s="935" t="s">
        <v>455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129</v>
      </c>
      <c r="DH113" s="972"/>
      <c r="DI113" s="972"/>
      <c r="DJ113" s="972"/>
      <c r="DK113" s="973"/>
      <c r="DL113" s="974" t="s">
        <v>418</v>
      </c>
      <c r="DM113" s="972"/>
      <c r="DN113" s="972"/>
      <c r="DO113" s="972"/>
      <c r="DP113" s="973"/>
      <c r="DQ113" s="974" t="s">
        <v>418</v>
      </c>
      <c r="DR113" s="972"/>
      <c r="DS113" s="972"/>
      <c r="DT113" s="972"/>
      <c r="DU113" s="973"/>
      <c r="DV113" s="975" t="s">
        <v>129</v>
      </c>
      <c r="DW113" s="976"/>
      <c r="DX113" s="976"/>
      <c r="DY113" s="976"/>
      <c r="DZ113" s="977"/>
    </row>
    <row r="114" spans="1:130" s="220" customFormat="1" ht="26.25" customHeight="1" x14ac:dyDescent="0.15">
      <c r="A114" s="967"/>
      <c r="B114" s="968"/>
      <c r="C114" s="936" t="s">
        <v>456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2949</v>
      </c>
      <c r="AB114" s="972"/>
      <c r="AC114" s="972"/>
      <c r="AD114" s="972"/>
      <c r="AE114" s="973"/>
      <c r="AF114" s="974">
        <v>2917</v>
      </c>
      <c r="AG114" s="972"/>
      <c r="AH114" s="972"/>
      <c r="AI114" s="972"/>
      <c r="AJ114" s="973"/>
      <c r="AK114" s="974">
        <v>25349</v>
      </c>
      <c r="AL114" s="972"/>
      <c r="AM114" s="972"/>
      <c r="AN114" s="972"/>
      <c r="AO114" s="973"/>
      <c r="AP114" s="975">
        <v>0.6</v>
      </c>
      <c r="AQ114" s="976"/>
      <c r="AR114" s="976"/>
      <c r="AS114" s="976"/>
      <c r="AT114" s="977"/>
      <c r="AU114" s="921"/>
      <c r="AV114" s="922"/>
      <c r="AW114" s="922"/>
      <c r="AX114" s="922"/>
      <c r="AY114" s="922"/>
      <c r="AZ114" s="935" t="s">
        <v>457</v>
      </c>
      <c r="BA114" s="936"/>
      <c r="BB114" s="936"/>
      <c r="BC114" s="936"/>
      <c r="BD114" s="936"/>
      <c r="BE114" s="936"/>
      <c r="BF114" s="936"/>
      <c r="BG114" s="936"/>
      <c r="BH114" s="936"/>
      <c r="BI114" s="936"/>
      <c r="BJ114" s="936"/>
      <c r="BK114" s="936"/>
      <c r="BL114" s="936"/>
      <c r="BM114" s="936"/>
      <c r="BN114" s="936"/>
      <c r="BO114" s="936"/>
      <c r="BP114" s="937"/>
      <c r="BQ114" s="938">
        <v>731592</v>
      </c>
      <c r="BR114" s="939"/>
      <c r="BS114" s="939"/>
      <c r="BT114" s="939"/>
      <c r="BU114" s="939"/>
      <c r="BV114" s="939">
        <v>720889</v>
      </c>
      <c r="BW114" s="939"/>
      <c r="BX114" s="939"/>
      <c r="BY114" s="939"/>
      <c r="BZ114" s="939"/>
      <c r="CA114" s="939">
        <v>675124</v>
      </c>
      <c r="CB114" s="939"/>
      <c r="CC114" s="939"/>
      <c r="CD114" s="939"/>
      <c r="CE114" s="939"/>
      <c r="CF114" s="933">
        <v>17</v>
      </c>
      <c r="CG114" s="934"/>
      <c r="CH114" s="934"/>
      <c r="CI114" s="934"/>
      <c r="CJ114" s="934"/>
      <c r="CK114" s="961"/>
      <c r="CL114" s="962"/>
      <c r="CM114" s="935" t="s">
        <v>458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447</v>
      </c>
      <c r="DH114" s="972"/>
      <c r="DI114" s="972"/>
      <c r="DJ114" s="972"/>
      <c r="DK114" s="973"/>
      <c r="DL114" s="974" t="s">
        <v>129</v>
      </c>
      <c r="DM114" s="972"/>
      <c r="DN114" s="972"/>
      <c r="DO114" s="972"/>
      <c r="DP114" s="973"/>
      <c r="DQ114" s="974" t="s">
        <v>447</v>
      </c>
      <c r="DR114" s="972"/>
      <c r="DS114" s="972"/>
      <c r="DT114" s="972"/>
      <c r="DU114" s="973"/>
      <c r="DV114" s="975" t="s">
        <v>444</v>
      </c>
      <c r="DW114" s="976"/>
      <c r="DX114" s="976"/>
      <c r="DY114" s="976"/>
      <c r="DZ114" s="977"/>
    </row>
    <row r="115" spans="1:130" s="220" customFormat="1" ht="26.25" customHeight="1" x14ac:dyDescent="0.15">
      <c r="A115" s="967"/>
      <c r="B115" s="968"/>
      <c r="C115" s="936" t="s">
        <v>459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447</v>
      </c>
      <c r="AB115" s="951"/>
      <c r="AC115" s="951"/>
      <c r="AD115" s="951"/>
      <c r="AE115" s="952"/>
      <c r="AF115" s="953" t="s">
        <v>129</v>
      </c>
      <c r="AG115" s="951"/>
      <c r="AH115" s="951"/>
      <c r="AI115" s="951"/>
      <c r="AJ115" s="952"/>
      <c r="AK115" s="953" t="s">
        <v>129</v>
      </c>
      <c r="AL115" s="951"/>
      <c r="AM115" s="951"/>
      <c r="AN115" s="951"/>
      <c r="AO115" s="952"/>
      <c r="AP115" s="954" t="s">
        <v>129</v>
      </c>
      <c r="AQ115" s="955"/>
      <c r="AR115" s="955"/>
      <c r="AS115" s="955"/>
      <c r="AT115" s="956"/>
      <c r="AU115" s="921"/>
      <c r="AV115" s="922"/>
      <c r="AW115" s="922"/>
      <c r="AX115" s="922"/>
      <c r="AY115" s="922"/>
      <c r="AZ115" s="935" t="s">
        <v>460</v>
      </c>
      <c r="BA115" s="936"/>
      <c r="BB115" s="936"/>
      <c r="BC115" s="936"/>
      <c r="BD115" s="936"/>
      <c r="BE115" s="936"/>
      <c r="BF115" s="936"/>
      <c r="BG115" s="936"/>
      <c r="BH115" s="936"/>
      <c r="BI115" s="936"/>
      <c r="BJ115" s="936"/>
      <c r="BK115" s="936"/>
      <c r="BL115" s="936"/>
      <c r="BM115" s="936"/>
      <c r="BN115" s="936"/>
      <c r="BO115" s="936"/>
      <c r="BP115" s="937"/>
      <c r="BQ115" s="938" t="s">
        <v>447</v>
      </c>
      <c r="BR115" s="939"/>
      <c r="BS115" s="939"/>
      <c r="BT115" s="939"/>
      <c r="BU115" s="939"/>
      <c r="BV115" s="939" t="s">
        <v>447</v>
      </c>
      <c r="BW115" s="939"/>
      <c r="BX115" s="939"/>
      <c r="BY115" s="939"/>
      <c r="BZ115" s="939"/>
      <c r="CA115" s="939" t="s">
        <v>129</v>
      </c>
      <c r="CB115" s="939"/>
      <c r="CC115" s="939"/>
      <c r="CD115" s="939"/>
      <c r="CE115" s="939"/>
      <c r="CF115" s="933" t="s">
        <v>129</v>
      </c>
      <c r="CG115" s="934"/>
      <c r="CH115" s="934"/>
      <c r="CI115" s="934"/>
      <c r="CJ115" s="934"/>
      <c r="CK115" s="961"/>
      <c r="CL115" s="962"/>
      <c r="CM115" s="935" t="s">
        <v>461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129</v>
      </c>
      <c r="DH115" s="972"/>
      <c r="DI115" s="972"/>
      <c r="DJ115" s="972"/>
      <c r="DK115" s="973"/>
      <c r="DL115" s="974" t="s">
        <v>129</v>
      </c>
      <c r="DM115" s="972"/>
      <c r="DN115" s="972"/>
      <c r="DO115" s="972"/>
      <c r="DP115" s="973"/>
      <c r="DQ115" s="974" t="s">
        <v>444</v>
      </c>
      <c r="DR115" s="972"/>
      <c r="DS115" s="972"/>
      <c r="DT115" s="972"/>
      <c r="DU115" s="973"/>
      <c r="DV115" s="975" t="s">
        <v>129</v>
      </c>
      <c r="DW115" s="976"/>
      <c r="DX115" s="976"/>
      <c r="DY115" s="976"/>
      <c r="DZ115" s="977"/>
    </row>
    <row r="116" spans="1:130" s="220" customFormat="1" ht="26.25" customHeight="1" x14ac:dyDescent="0.15">
      <c r="A116" s="969"/>
      <c r="B116" s="970"/>
      <c r="C116" s="978" t="s">
        <v>462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36</v>
      </c>
      <c r="AB116" s="972"/>
      <c r="AC116" s="972"/>
      <c r="AD116" s="972"/>
      <c r="AE116" s="973"/>
      <c r="AF116" s="974">
        <v>16</v>
      </c>
      <c r="AG116" s="972"/>
      <c r="AH116" s="972"/>
      <c r="AI116" s="972"/>
      <c r="AJ116" s="973"/>
      <c r="AK116" s="974">
        <v>39</v>
      </c>
      <c r="AL116" s="972"/>
      <c r="AM116" s="972"/>
      <c r="AN116" s="972"/>
      <c r="AO116" s="973"/>
      <c r="AP116" s="975">
        <v>0</v>
      </c>
      <c r="AQ116" s="976"/>
      <c r="AR116" s="976"/>
      <c r="AS116" s="976"/>
      <c r="AT116" s="977"/>
      <c r="AU116" s="921"/>
      <c r="AV116" s="922"/>
      <c r="AW116" s="922"/>
      <c r="AX116" s="922"/>
      <c r="AY116" s="922"/>
      <c r="AZ116" s="980" t="s">
        <v>463</v>
      </c>
      <c r="BA116" s="981"/>
      <c r="BB116" s="981"/>
      <c r="BC116" s="981"/>
      <c r="BD116" s="981"/>
      <c r="BE116" s="981"/>
      <c r="BF116" s="981"/>
      <c r="BG116" s="981"/>
      <c r="BH116" s="981"/>
      <c r="BI116" s="981"/>
      <c r="BJ116" s="981"/>
      <c r="BK116" s="981"/>
      <c r="BL116" s="981"/>
      <c r="BM116" s="981"/>
      <c r="BN116" s="981"/>
      <c r="BO116" s="981"/>
      <c r="BP116" s="982"/>
      <c r="BQ116" s="938" t="s">
        <v>129</v>
      </c>
      <c r="BR116" s="939"/>
      <c r="BS116" s="939"/>
      <c r="BT116" s="939"/>
      <c r="BU116" s="939"/>
      <c r="BV116" s="939" t="s">
        <v>129</v>
      </c>
      <c r="BW116" s="939"/>
      <c r="BX116" s="939"/>
      <c r="BY116" s="939"/>
      <c r="BZ116" s="939"/>
      <c r="CA116" s="939" t="s">
        <v>129</v>
      </c>
      <c r="CB116" s="939"/>
      <c r="CC116" s="939"/>
      <c r="CD116" s="939"/>
      <c r="CE116" s="939"/>
      <c r="CF116" s="933" t="s">
        <v>129</v>
      </c>
      <c r="CG116" s="934"/>
      <c r="CH116" s="934"/>
      <c r="CI116" s="934"/>
      <c r="CJ116" s="934"/>
      <c r="CK116" s="961"/>
      <c r="CL116" s="962"/>
      <c r="CM116" s="935" t="s">
        <v>464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444</v>
      </c>
      <c r="DH116" s="972"/>
      <c r="DI116" s="972"/>
      <c r="DJ116" s="972"/>
      <c r="DK116" s="973"/>
      <c r="DL116" s="974" t="s">
        <v>447</v>
      </c>
      <c r="DM116" s="972"/>
      <c r="DN116" s="972"/>
      <c r="DO116" s="972"/>
      <c r="DP116" s="973"/>
      <c r="DQ116" s="974" t="s">
        <v>129</v>
      </c>
      <c r="DR116" s="972"/>
      <c r="DS116" s="972"/>
      <c r="DT116" s="972"/>
      <c r="DU116" s="973"/>
      <c r="DV116" s="975" t="s">
        <v>447</v>
      </c>
      <c r="DW116" s="976"/>
      <c r="DX116" s="976"/>
      <c r="DY116" s="976"/>
      <c r="DZ116" s="977"/>
    </row>
    <row r="117" spans="1:130" s="220" customFormat="1" ht="26.25" customHeight="1" x14ac:dyDescent="0.15">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465</v>
      </c>
      <c r="Z117" s="907"/>
      <c r="AA117" s="991">
        <v>1491348</v>
      </c>
      <c r="AB117" s="992"/>
      <c r="AC117" s="992"/>
      <c r="AD117" s="992"/>
      <c r="AE117" s="993"/>
      <c r="AF117" s="994">
        <v>1453490</v>
      </c>
      <c r="AG117" s="992"/>
      <c r="AH117" s="992"/>
      <c r="AI117" s="992"/>
      <c r="AJ117" s="993"/>
      <c r="AK117" s="994">
        <v>1442768</v>
      </c>
      <c r="AL117" s="992"/>
      <c r="AM117" s="992"/>
      <c r="AN117" s="992"/>
      <c r="AO117" s="993"/>
      <c r="AP117" s="995"/>
      <c r="AQ117" s="996"/>
      <c r="AR117" s="996"/>
      <c r="AS117" s="996"/>
      <c r="AT117" s="997"/>
      <c r="AU117" s="921"/>
      <c r="AV117" s="922"/>
      <c r="AW117" s="922"/>
      <c r="AX117" s="922"/>
      <c r="AY117" s="922"/>
      <c r="AZ117" s="987" t="s">
        <v>466</v>
      </c>
      <c r="BA117" s="988"/>
      <c r="BB117" s="988"/>
      <c r="BC117" s="988"/>
      <c r="BD117" s="988"/>
      <c r="BE117" s="988"/>
      <c r="BF117" s="988"/>
      <c r="BG117" s="988"/>
      <c r="BH117" s="988"/>
      <c r="BI117" s="988"/>
      <c r="BJ117" s="988"/>
      <c r="BK117" s="988"/>
      <c r="BL117" s="988"/>
      <c r="BM117" s="988"/>
      <c r="BN117" s="988"/>
      <c r="BO117" s="988"/>
      <c r="BP117" s="989"/>
      <c r="BQ117" s="938" t="s">
        <v>129</v>
      </c>
      <c r="BR117" s="939"/>
      <c r="BS117" s="939"/>
      <c r="BT117" s="939"/>
      <c r="BU117" s="939"/>
      <c r="BV117" s="939" t="s">
        <v>129</v>
      </c>
      <c r="BW117" s="939"/>
      <c r="BX117" s="939"/>
      <c r="BY117" s="939"/>
      <c r="BZ117" s="939"/>
      <c r="CA117" s="939" t="s">
        <v>129</v>
      </c>
      <c r="CB117" s="939"/>
      <c r="CC117" s="939"/>
      <c r="CD117" s="939"/>
      <c r="CE117" s="939"/>
      <c r="CF117" s="933" t="s">
        <v>129</v>
      </c>
      <c r="CG117" s="934"/>
      <c r="CH117" s="934"/>
      <c r="CI117" s="934"/>
      <c r="CJ117" s="934"/>
      <c r="CK117" s="961"/>
      <c r="CL117" s="962"/>
      <c r="CM117" s="935" t="s">
        <v>467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129</v>
      </c>
      <c r="DH117" s="972"/>
      <c r="DI117" s="972"/>
      <c r="DJ117" s="972"/>
      <c r="DK117" s="973"/>
      <c r="DL117" s="974" t="s">
        <v>129</v>
      </c>
      <c r="DM117" s="972"/>
      <c r="DN117" s="972"/>
      <c r="DO117" s="972"/>
      <c r="DP117" s="973"/>
      <c r="DQ117" s="974" t="s">
        <v>129</v>
      </c>
      <c r="DR117" s="972"/>
      <c r="DS117" s="972"/>
      <c r="DT117" s="972"/>
      <c r="DU117" s="973"/>
      <c r="DV117" s="975" t="s">
        <v>418</v>
      </c>
      <c r="DW117" s="976"/>
      <c r="DX117" s="976"/>
      <c r="DY117" s="976"/>
      <c r="DZ117" s="977"/>
    </row>
    <row r="118" spans="1:130" s="220" customFormat="1" ht="26.25" customHeight="1" x14ac:dyDescent="0.15">
      <c r="A118" s="925" t="s">
        <v>439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436</v>
      </c>
      <c r="AB118" s="906"/>
      <c r="AC118" s="906"/>
      <c r="AD118" s="906"/>
      <c r="AE118" s="907"/>
      <c r="AF118" s="905" t="s">
        <v>437</v>
      </c>
      <c r="AG118" s="906"/>
      <c r="AH118" s="906"/>
      <c r="AI118" s="906"/>
      <c r="AJ118" s="907"/>
      <c r="AK118" s="905" t="s">
        <v>311</v>
      </c>
      <c r="AL118" s="906"/>
      <c r="AM118" s="906"/>
      <c r="AN118" s="906"/>
      <c r="AO118" s="907"/>
      <c r="AP118" s="983" t="s">
        <v>438</v>
      </c>
      <c r="AQ118" s="984"/>
      <c r="AR118" s="984"/>
      <c r="AS118" s="984"/>
      <c r="AT118" s="985"/>
      <c r="AU118" s="921"/>
      <c r="AV118" s="922"/>
      <c r="AW118" s="922"/>
      <c r="AX118" s="922"/>
      <c r="AY118" s="922"/>
      <c r="AZ118" s="986" t="s">
        <v>468</v>
      </c>
      <c r="BA118" s="978"/>
      <c r="BB118" s="978"/>
      <c r="BC118" s="978"/>
      <c r="BD118" s="978"/>
      <c r="BE118" s="978"/>
      <c r="BF118" s="978"/>
      <c r="BG118" s="978"/>
      <c r="BH118" s="978"/>
      <c r="BI118" s="978"/>
      <c r="BJ118" s="978"/>
      <c r="BK118" s="978"/>
      <c r="BL118" s="978"/>
      <c r="BM118" s="978"/>
      <c r="BN118" s="978"/>
      <c r="BO118" s="978"/>
      <c r="BP118" s="979"/>
      <c r="BQ118" s="1012" t="s">
        <v>447</v>
      </c>
      <c r="BR118" s="1013"/>
      <c r="BS118" s="1013"/>
      <c r="BT118" s="1013"/>
      <c r="BU118" s="1013"/>
      <c r="BV118" s="1013" t="s">
        <v>129</v>
      </c>
      <c r="BW118" s="1013"/>
      <c r="BX118" s="1013"/>
      <c r="BY118" s="1013"/>
      <c r="BZ118" s="1013"/>
      <c r="CA118" s="1013" t="s">
        <v>129</v>
      </c>
      <c r="CB118" s="1013"/>
      <c r="CC118" s="1013"/>
      <c r="CD118" s="1013"/>
      <c r="CE118" s="1013"/>
      <c r="CF118" s="933" t="s">
        <v>129</v>
      </c>
      <c r="CG118" s="934"/>
      <c r="CH118" s="934"/>
      <c r="CI118" s="934"/>
      <c r="CJ118" s="934"/>
      <c r="CK118" s="961"/>
      <c r="CL118" s="962"/>
      <c r="CM118" s="935" t="s">
        <v>469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129</v>
      </c>
      <c r="DH118" s="972"/>
      <c r="DI118" s="972"/>
      <c r="DJ118" s="972"/>
      <c r="DK118" s="973"/>
      <c r="DL118" s="974" t="s">
        <v>129</v>
      </c>
      <c r="DM118" s="972"/>
      <c r="DN118" s="972"/>
      <c r="DO118" s="972"/>
      <c r="DP118" s="973"/>
      <c r="DQ118" s="974" t="s">
        <v>129</v>
      </c>
      <c r="DR118" s="972"/>
      <c r="DS118" s="972"/>
      <c r="DT118" s="972"/>
      <c r="DU118" s="973"/>
      <c r="DV118" s="975" t="s">
        <v>129</v>
      </c>
      <c r="DW118" s="976"/>
      <c r="DX118" s="976"/>
      <c r="DY118" s="976"/>
      <c r="DZ118" s="977"/>
    </row>
    <row r="119" spans="1:130" s="220" customFormat="1" ht="26.25" customHeight="1" x14ac:dyDescent="0.15">
      <c r="A119" s="1069" t="s">
        <v>442</v>
      </c>
      <c r="B119" s="960"/>
      <c r="C119" s="942" t="s">
        <v>443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129</v>
      </c>
      <c r="AB119" s="913"/>
      <c r="AC119" s="913"/>
      <c r="AD119" s="913"/>
      <c r="AE119" s="914"/>
      <c r="AF119" s="915" t="s">
        <v>129</v>
      </c>
      <c r="AG119" s="913"/>
      <c r="AH119" s="913"/>
      <c r="AI119" s="913"/>
      <c r="AJ119" s="914"/>
      <c r="AK119" s="915" t="s">
        <v>129</v>
      </c>
      <c r="AL119" s="913"/>
      <c r="AM119" s="913"/>
      <c r="AN119" s="913"/>
      <c r="AO119" s="914"/>
      <c r="AP119" s="916" t="s">
        <v>129</v>
      </c>
      <c r="AQ119" s="917"/>
      <c r="AR119" s="917"/>
      <c r="AS119" s="917"/>
      <c r="AT119" s="918"/>
      <c r="AU119" s="923"/>
      <c r="AV119" s="924"/>
      <c r="AW119" s="924"/>
      <c r="AX119" s="924"/>
      <c r="AY119" s="924"/>
      <c r="AZ119" s="241" t="s">
        <v>190</v>
      </c>
      <c r="BA119" s="241"/>
      <c r="BB119" s="241"/>
      <c r="BC119" s="241"/>
      <c r="BD119" s="241"/>
      <c r="BE119" s="241"/>
      <c r="BF119" s="241"/>
      <c r="BG119" s="241"/>
      <c r="BH119" s="241"/>
      <c r="BI119" s="241"/>
      <c r="BJ119" s="241"/>
      <c r="BK119" s="241"/>
      <c r="BL119" s="241"/>
      <c r="BM119" s="241"/>
      <c r="BN119" s="241"/>
      <c r="BO119" s="990" t="s">
        <v>470</v>
      </c>
      <c r="BP119" s="1018"/>
      <c r="BQ119" s="1012">
        <v>13999822</v>
      </c>
      <c r="BR119" s="1013"/>
      <c r="BS119" s="1013"/>
      <c r="BT119" s="1013"/>
      <c r="BU119" s="1013"/>
      <c r="BV119" s="1013">
        <v>13449047</v>
      </c>
      <c r="BW119" s="1013"/>
      <c r="BX119" s="1013"/>
      <c r="BY119" s="1013"/>
      <c r="BZ119" s="1013"/>
      <c r="CA119" s="1013">
        <v>12416809</v>
      </c>
      <c r="CB119" s="1013"/>
      <c r="CC119" s="1013"/>
      <c r="CD119" s="1013"/>
      <c r="CE119" s="1013"/>
      <c r="CF119" s="1014"/>
      <c r="CG119" s="1015"/>
      <c r="CH119" s="1015"/>
      <c r="CI119" s="1015"/>
      <c r="CJ119" s="1016"/>
      <c r="CK119" s="963"/>
      <c r="CL119" s="964"/>
      <c r="CM119" s="986" t="s">
        <v>471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129</v>
      </c>
      <c r="DH119" s="999"/>
      <c r="DI119" s="999"/>
      <c r="DJ119" s="999"/>
      <c r="DK119" s="1000"/>
      <c r="DL119" s="998" t="s">
        <v>129</v>
      </c>
      <c r="DM119" s="999"/>
      <c r="DN119" s="999"/>
      <c r="DO119" s="999"/>
      <c r="DP119" s="1000"/>
      <c r="DQ119" s="998" t="s">
        <v>444</v>
      </c>
      <c r="DR119" s="999"/>
      <c r="DS119" s="999"/>
      <c r="DT119" s="999"/>
      <c r="DU119" s="1000"/>
      <c r="DV119" s="1001" t="s">
        <v>129</v>
      </c>
      <c r="DW119" s="1002"/>
      <c r="DX119" s="1002"/>
      <c r="DY119" s="1002"/>
      <c r="DZ119" s="1003"/>
    </row>
    <row r="120" spans="1:130" s="220" customFormat="1" ht="26.25" customHeight="1" x14ac:dyDescent="0.15">
      <c r="A120" s="1070"/>
      <c r="B120" s="962"/>
      <c r="C120" s="935" t="s">
        <v>448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129</v>
      </c>
      <c r="AB120" s="972"/>
      <c r="AC120" s="972"/>
      <c r="AD120" s="972"/>
      <c r="AE120" s="973"/>
      <c r="AF120" s="974" t="s">
        <v>129</v>
      </c>
      <c r="AG120" s="972"/>
      <c r="AH120" s="972"/>
      <c r="AI120" s="972"/>
      <c r="AJ120" s="973"/>
      <c r="AK120" s="974" t="s">
        <v>129</v>
      </c>
      <c r="AL120" s="972"/>
      <c r="AM120" s="972"/>
      <c r="AN120" s="972"/>
      <c r="AO120" s="973"/>
      <c r="AP120" s="975" t="s">
        <v>129</v>
      </c>
      <c r="AQ120" s="976"/>
      <c r="AR120" s="976"/>
      <c r="AS120" s="976"/>
      <c r="AT120" s="977"/>
      <c r="AU120" s="1004" t="s">
        <v>472</v>
      </c>
      <c r="AV120" s="1005"/>
      <c r="AW120" s="1005"/>
      <c r="AX120" s="1005"/>
      <c r="AY120" s="1006"/>
      <c r="AZ120" s="942" t="s">
        <v>473</v>
      </c>
      <c r="BA120" s="910"/>
      <c r="BB120" s="910"/>
      <c r="BC120" s="910"/>
      <c r="BD120" s="910"/>
      <c r="BE120" s="910"/>
      <c r="BF120" s="910"/>
      <c r="BG120" s="910"/>
      <c r="BH120" s="910"/>
      <c r="BI120" s="910"/>
      <c r="BJ120" s="910"/>
      <c r="BK120" s="910"/>
      <c r="BL120" s="910"/>
      <c r="BM120" s="910"/>
      <c r="BN120" s="910"/>
      <c r="BO120" s="910"/>
      <c r="BP120" s="911"/>
      <c r="BQ120" s="943">
        <v>3081902</v>
      </c>
      <c r="BR120" s="944"/>
      <c r="BS120" s="944"/>
      <c r="BT120" s="944"/>
      <c r="BU120" s="944"/>
      <c r="BV120" s="944">
        <v>3348759</v>
      </c>
      <c r="BW120" s="944"/>
      <c r="BX120" s="944"/>
      <c r="BY120" s="944"/>
      <c r="BZ120" s="944"/>
      <c r="CA120" s="944">
        <v>3369080</v>
      </c>
      <c r="CB120" s="944"/>
      <c r="CC120" s="944"/>
      <c r="CD120" s="944"/>
      <c r="CE120" s="944"/>
      <c r="CF120" s="957">
        <v>84.7</v>
      </c>
      <c r="CG120" s="958"/>
      <c r="CH120" s="958"/>
      <c r="CI120" s="958"/>
      <c r="CJ120" s="958"/>
      <c r="CK120" s="1019" t="s">
        <v>474</v>
      </c>
      <c r="CL120" s="1020"/>
      <c r="CM120" s="1020"/>
      <c r="CN120" s="1020"/>
      <c r="CO120" s="1021"/>
      <c r="CP120" s="1027" t="s">
        <v>414</v>
      </c>
      <c r="CQ120" s="1028"/>
      <c r="CR120" s="1028"/>
      <c r="CS120" s="1028"/>
      <c r="CT120" s="1028"/>
      <c r="CU120" s="1028"/>
      <c r="CV120" s="1028"/>
      <c r="CW120" s="1028"/>
      <c r="CX120" s="1028"/>
      <c r="CY120" s="1028"/>
      <c r="CZ120" s="1028"/>
      <c r="DA120" s="1028"/>
      <c r="DB120" s="1028"/>
      <c r="DC120" s="1028"/>
      <c r="DD120" s="1028"/>
      <c r="DE120" s="1028"/>
      <c r="DF120" s="1029"/>
      <c r="DG120" s="943">
        <v>1499199</v>
      </c>
      <c r="DH120" s="944"/>
      <c r="DI120" s="944"/>
      <c r="DJ120" s="944"/>
      <c r="DK120" s="944"/>
      <c r="DL120" s="944">
        <v>1473425</v>
      </c>
      <c r="DM120" s="944"/>
      <c r="DN120" s="944"/>
      <c r="DO120" s="944"/>
      <c r="DP120" s="944"/>
      <c r="DQ120" s="944">
        <v>1313497</v>
      </c>
      <c r="DR120" s="944"/>
      <c r="DS120" s="944"/>
      <c r="DT120" s="944"/>
      <c r="DU120" s="944"/>
      <c r="DV120" s="945">
        <v>33</v>
      </c>
      <c r="DW120" s="945"/>
      <c r="DX120" s="945"/>
      <c r="DY120" s="945"/>
      <c r="DZ120" s="946"/>
    </row>
    <row r="121" spans="1:130" s="220" customFormat="1" ht="26.25" customHeight="1" x14ac:dyDescent="0.15">
      <c r="A121" s="1070"/>
      <c r="B121" s="962"/>
      <c r="C121" s="987" t="s">
        <v>475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129</v>
      </c>
      <c r="AB121" s="972"/>
      <c r="AC121" s="972"/>
      <c r="AD121" s="972"/>
      <c r="AE121" s="973"/>
      <c r="AF121" s="974" t="s">
        <v>129</v>
      </c>
      <c r="AG121" s="972"/>
      <c r="AH121" s="972"/>
      <c r="AI121" s="972"/>
      <c r="AJ121" s="973"/>
      <c r="AK121" s="974" t="s">
        <v>129</v>
      </c>
      <c r="AL121" s="972"/>
      <c r="AM121" s="972"/>
      <c r="AN121" s="972"/>
      <c r="AO121" s="973"/>
      <c r="AP121" s="975" t="s">
        <v>129</v>
      </c>
      <c r="AQ121" s="976"/>
      <c r="AR121" s="976"/>
      <c r="AS121" s="976"/>
      <c r="AT121" s="977"/>
      <c r="AU121" s="1007"/>
      <c r="AV121" s="1008"/>
      <c r="AW121" s="1008"/>
      <c r="AX121" s="1008"/>
      <c r="AY121" s="1009"/>
      <c r="AZ121" s="935" t="s">
        <v>476</v>
      </c>
      <c r="BA121" s="936"/>
      <c r="BB121" s="936"/>
      <c r="BC121" s="936"/>
      <c r="BD121" s="936"/>
      <c r="BE121" s="936"/>
      <c r="BF121" s="936"/>
      <c r="BG121" s="936"/>
      <c r="BH121" s="936"/>
      <c r="BI121" s="936"/>
      <c r="BJ121" s="936"/>
      <c r="BK121" s="936"/>
      <c r="BL121" s="936"/>
      <c r="BM121" s="936"/>
      <c r="BN121" s="936"/>
      <c r="BO121" s="936"/>
      <c r="BP121" s="937"/>
      <c r="BQ121" s="938">
        <v>1458071</v>
      </c>
      <c r="BR121" s="939"/>
      <c r="BS121" s="939"/>
      <c r="BT121" s="939"/>
      <c r="BU121" s="939"/>
      <c r="BV121" s="939">
        <v>1598196</v>
      </c>
      <c r="BW121" s="939"/>
      <c r="BX121" s="939"/>
      <c r="BY121" s="939"/>
      <c r="BZ121" s="939"/>
      <c r="CA121" s="939">
        <v>1094549</v>
      </c>
      <c r="CB121" s="939"/>
      <c r="CC121" s="939"/>
      <c r="CD121" s="939"/>
      <c r="CE121" s="939"/>
      <c r="CF121" s="933">
        <v>27.5</v>
      </c>
      <c r="CG121" s="934"/>
      <c r="CH121" s="934"/>
      <c r="CI121" s="934"/>
      <c r="CJ121" s="934"/>
      <c r="CK121" s="1022"/>
      <c r="CL121" s="1023"/>
      <c r="CM121" s="1023"/>
      <c r="CN121" s="1023"/>
      <c r="CO121" s="1024"/>
      <c r="CP121" s="1032" t="s">
        <v>412</v>
      </c>
      <c r="CQ121" s="1033"/>
      <c r="CR121" s="1033"/>
      <c r="CS121" s="1033"/>
      <c r="CT121" s="1033"/>
      <c r="CU121" s="1033"/>
      <c r="CV121" s="1033"/>
      <c r="CW121" s="1033"/>
      <c r="CX121" s="1033"/>
      <c r="CY121" s="1033"/>
      <c r="CZ121" s="1033"/>
      <c r="DA121" s="1033"/>
      <c r="DB121" s="1033"/>
      <c r="DC121" s="1033"/>
      <c r="DD121" s="1033"/>
      <c r="DE121" s="1033"/>
      <c r="DF121" s="1034"/>
      <c r="DG121" s="938">
        <v>110757</v>
      </c>
      <c r="DH121" s="939"/>
      <c r="DI121" s="939"/>
      <c r="DJ121" s="939"/>
      <c r="DK121" s="939"/>
      <c r="DL121" s="939">
        <v>97357</v>
      </c>
      <c r="DM121" s="939"/>
      <c r="DN121" s="939"/>
      <c r="DO121" s="939"/>
      <c r="DP121" s="939"/>
      <c r="DQ121" s="939">
        <v>129426</v>
      </c>
      <c r="DR121" s="939"/>
      <c r="DS121" s="939"/>
      <c r="DT121" s="939"/>
      <c r="DU121" s="939"/>
      <c r="DV121" s="940">
        <v>3.3</v>
      </c>
      <c r="DW121" s="940"/>
      <c r="DX121" s="940"/>
      <c r="DY121" s="940"/>
      <c r="DZ121" s="941"/>
    </row>
    <row r="122" spans="1:130" s="220" customFormat="1" ht="26.25" customHeight="1" x14ac:dyDescent="0.15">
      <c r="A122" s="1070"/>
      <c r="B122" s="962"/>
      <c r="C122" s="935" t="s">
        <v>458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129</v>
      </c>
      <c r="AB122" s="972"/>
      <c r="AC122" s="972"/>
      <c r="AD122" s="972"/>
      <c r="AE122" s="973"/>
      <c r="AF122" s="974" t="s">
        <v>447</v>
      </c>
      <c r="AG122" s="972"/>
      <c r="AH122" s="972"/>
      <c r="AI122" s="972"/>
      <c r="AJ122" s="973"/>
      <c r="AK122" s="974" t="s">
        <v>129</v>
      </c>
      <c r="AL122" s="972"/>
      <c r="AM122" s="972"/>
      <c r="AN122" s="972"/>
      <c r="AO122" s="973"/>
      <c r="AP122" s="975" t="s">
        <v>129</v>
      </c>
      <c r="AQ122" s="976"/>
      <c r="AR122" s="976"/>
      <c r="AS122" s="976"/>
      <c r="AT122" s="977"/>
      <c r="AU122" s="1007"/>
      <c r="AV122" s="1008"/>
      <c r="AW122" s="1008"/>
      <c r="AX122" s="1008"/>
      <c r="AY122" s="1009"/>
      <c r="AZ122" s="986" t="s">
        <v>477</v>
      </c>
      <c r="BA122" s="978"/>
      <c r="BB122" s="978"/>
      <c r="BC122" s="978"/>
      <c r="BD122" s="978"/>
      <c r="BE122" s="978"/>
      <c r="BF122" s="978"/>
      <c r="BG122" s="978"/>
      <c r="BH122" s="978"/>
      <c r="BI122" s="978"/>
      <c r="BJ122" s="978"/>
      <c r="BK122" s="978"/>
      <c r="BL122" s="978"/>
      <c r="BM122" s="978"/>
      <c r="BN122" s="978"/>
      <c r="BO122" s="978"/>
      <c r="BP122" s="979"/>
      <c r="BQ122" s="1012">
        <v>7477783</v>
      </c>
      <c r="BR122" s="1013"/>
      <c r="BS122" s="1013"/>
      <c r="BT122" s="1013"/>
      <c r="BU122" s="1013"/>
      <c r="BV122" s="1013">
        <v>7018909</v>
      </c>
      <c r="BW122" s="1013"/>
      <c r="BX122" s="1013"/>
      <c r="BY122" s="1013"/>
      <c r="BZ122" s="1013"/>
      <c r="CA122" s="1013">
        <v>6941626</v>
      </c>
      <c r="CB122" s="1013"/>
      <c r="CC122" s="1013"/>
      <c r="CD122" s="1013"/>
      <c r="CE122" s="1013"/>
      <c r="CF122" s="1030">
        <v>174.5</v>
      </c>
      <c r="CG122" s="1031"/>
      <c r="CH122" s="1031"/>
      <c r="CI122" s="1031"/>
      <c r="CJ122" s="1031"/>
      <c r="CK122" s="1022"/>
      <c r="CL122" s="1023"/>
      <c r="CM122" s="1023"/>
      <c r="CN122" s="1023"/>
      <c r="CO122" s="1024"/>
      <c r="CP122" s="1032" t="s">
        <v>410</v>
      </c>
      <c r="CQ122" s="1033"/>
      <c r="CR122" s="1033"/>
      <c r="CS122" s="1033"/>
      <c r="CT122" s="1033"/>
      <c r="CU122" s="1033"/>
      <c r="CV122" s="1033"/>
      <c r="CW122" s="1033"/>
      <c r="CX122" s="1033"/>
      <c r="CY122" s="1033"/>
      <c r="CZ122" s="1033"/>
      <c r="DA122" s="1033"/>
      <c r="DB122" s="1033"/>
      <c r="DC122" s="1033"/>
      <c r="DD122" s="1033"/>
      <c r="DE122" s="1033"/>
      <c r="DF122" s="1034"/>
      <c r="DG122" s="938" t="s">
        <v>129</v>
      </c>
      <c r="DH122" s="939"/>
      <c r="DI122" s="939"/>
      <c r="DJ122" s="939"/>
      <c r="DK122" s="939"/>
      <c r="DL122" s="939" t="s">
        <v>129</v>
      </c>
      <c r="DM122" s="939"/>
      <c r="DN122" s="939"/>
      <c r="DO122" s="939"/>
      <c r="DP122" s="939"/>
      <c r="DQ122" s="939">
        <v>14628</v>
      </c>
      <c r="DR122" s="939"/>
      <c r="DS122" s="939"/>
      <c r="DT122" s="939"/>
      <c r="DU122" s="939"/>
      <c r="DV122" s="940">
        <v>0.4</v>
      </c>
      <c r="DW122" s="940"/>
      <c r="DX122" s="940"/>
      <c r="DY122" s="940"/>
      <c r="DZ122" s="941"/>
    </row>
    <row r="123" spans="1:130" s="220" customFormat="1" ht="26.25" customHeight="1" x14ac:dyDescent="0.15">
      <c r="A123" s="1070"/>
      <c r="B123" s="962"/>
      <c r="C123" s="935" t="s">
        <v>464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447</v>
      </c>
      <c r="AB123" s="972"/>
      <c r="AC123" s="972"/>
      <c r="AD123" s="972"/>
      <c r="AE123" s="973"/>
      <c r="AF123" s="974" t="s">
        <v>447</v>
      </c>
      <c r="AG123" s="972"/>
      <c r="AH123" s="972"/>
      <c r="AI123" s="972"/>
      <c r="AJ123" s="973"/>
      <c r="AK123" s="974" t="s">
        <v>447</v>
      </c>
      <c r="AL123" s="972"/>
      <c r="AM123" s="972"/>
      <c r="AN123" s="972"/>
      <c r="AO123" s="973"/>
      <c r="AP123" s="975" t="s">
        <v>129</v>
      </c>
      <c r="AQ123" s="976"/>
      <c r="AR123" s="976"/>
      <c r="AS123" s="976"/>
      <c r="AT123" s="977"/>
      <c r="AU123" s="1010"/>
      <c r="AV123" s="1011"/>
      <c r="AW123" s="1011"/>
      <c r="AX123" s="1011"/>
      <c r="AY123" s="1011"/>
      <c r="AZ123" s="241" t="s">
        <v>190</v>
      </c>
      <c r="BA123" s="241"/>
      <c r="BB123" s="241"/>
      <c r="BC123" s="241"/>
      <c r="BD123" s="241"/>
      <c r="BE123" s="241"/>
      <c r="BF123" s="241"/>
      <c r="BG123" s="241"/>
      <c r="BH123" s="241"/>
      <c r="BI123" s="241"/>
      <c r="BJ123" s="241"/>
      <c r="BK123" s="241"/>
      <c r="BL123" s="241"/>
      <c r="BM123" s="241"/>
      <c r="BN123" s="241"/>
      <c r="BO123" s="990" t="s">
        <v>478</v>
      </c>
      <c r="BP123" s="1018"/>
      <c r="BQ123" s="1076">
        <v>12017756</v>
      </c>
      <c r="BR123" s="1077"/>
      <c r="BS123" s="1077"/>
      <c r="BT123" s="1077"/>
      <c r="BU123" s="1077"/>
      <c r="BV123" s="1077">
        <v>11965864</v>
      </c>
      <c r="BW123" s="1077"/>
      <c r="BX123" s="1077"/>
      <c r="BY123" s="1077"/>
      <c r="BZ123" s="1077"/>
      <c r="CA123" s="1077">
        <v>11405255</v>
      </c>
      <c r="CB123" s="1077"/>
      <c r="CC123" s="1077"/>
      <c r="CD123" s="1077"/>
      <c r="CE123" s="1077"/>
      <c r="CF123" s="1014"/>
      <c r="CG123" s="1015"/>
      <c r="CH123" s="1015"/>
      <c r="CI123" s="1015"/>
      <c r="CJ123" s="1016"/>
      <c r="CK123" s="1022"/>
      <c r="CL123" s="1023"/>
      <c r="CM123" s="1023"/>
      <c r="CN123" s="1023"/>
      <c r="CO123" s="1024"/>
      <c r="CP123" s="1032" t="s">
        <v>479</v>
      </c>
      <c r="CQ123" s="1033"/>
      <c r="CR123" s="1033"/>
      <c r="CS123" s="1033"/>
      <c r="CT123" s="1033"/>
      <c r="CU123" s="1033"/>
      <c r="CV123" s="1033"/>
      <c r="CW123" s="1033"/>
      <c r="CX123" s="1033"/>
      <c r="CY123" s="1033"/>
      <c r="CZ123" s="1033"/>
      <c r="DA123" s="1033"/>
      <c r="DB123" s="1033"/>
      <c r="DC123" s="1033"/>
      <c r="DD123" s="1033"/>
      <c r="DE123" s="1033"/>
      <c r="DF123" s="1034"/>
      <c r="DG123" s="971">
        <v>770</v>
      </c>
      <c r="DH123" s="972"/>
      <c r="DI123" s="972"/>
      <c r="DJ123" s="972"/>
      <c r="DK123" s="973"/>
      <c r="DL123" s="974">
        <v>604</v>
      </c>
      <c r="DM123" s="972"/>
      <c r="DN123" s="972"/>
      <c r="DO123" s="972"/>
      <c r="DP123" s="973"/>
      <c r="DQ123" s="974">
        <v>457</v>
      </c>
      <c r="DR123" s="972"/>
      <c r="DS123" s="972"/>
      <c r="DT123" s="972"/>
      <c r="DU123" s="973"/>
      <c r="DV123" s="975">
        <v>0</v>
      </c>
      <c r="DW123" s="976"/>
      <c r="DX123" s="976"/>
      <c r="DY123" s="976"/>
      <c r="DZ123" s="977"/>
    </row>
    <row r="124" spans="1:130" s="220" customFormat="1" ht="26.25" customHeight="1" thickBot="1" x14ac:dyDescent="0.2">
      <c r="A124" s="1070"/>
      <c r="B124" s="962"/>
      <c r="C124" s="935" t="s">
        <v>467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129</v>
      </c>
      <c r="AB124" s="972"/>
      <c r="AC124" s="972"/>
      <c r="AD124" s="972"/>
      <c r="AE124" s="973"/>
      <c r="AF124" s="974" t="s">
        <v>129</v>
      </c>
      <c r="AG124" s="972"/>
      <c r="AH124" s="972"/>
      <c r="AI124" s="972"/>
      <c r="AJ124" s="973"/>
      <c r="AK124" s="974" t="s">
        <v>129</v>
      </c>
      <c r="AL124" s="972"/>
      <c r="AM124" s="972"/>
      <c r="AN124" s="972"/>
      <c r="AO124" s="973"/>
      <c r="AP124" s="975" t="s">
        <v>447</v>
      </c>
      <c r="AQ124" s="976"/>
      <c r="AR124" s="976"/>
      <c r="AS124" s="976"/>
      <c r="AT124" s="977"/>
      <c r="AU124" s="1072" t="s">
        <v>480</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52.7</v>
      </c>
      <c r="BR124" s="1040"/>
      <c r="BS124" s="1040"/>
      <c r="BT124" s="1040"/>
      <c r="BU124" s="1040"/>
      <c r="BV124" s="1040">
        <v>36.6</v>
      </c>
      <c r="BW124" s="1040"/>
      <c r="BX124" s="1040"/>
      <c r="BY124" s="1040"/>
      <c r="BZ124" s="1040"/>
      <c r="CA124" s="1040">
        <v>25.4</v>
      </c>
      <c r="CB124" s="1040"/>
      <c r="CC124" s="1040"/>
      <c r="CD124" s="1040"/>
      <c r="CE124" s="1040"/>
      <c r="CF124" s="1041"/>
      <c r="CG124" s="1042"/>
      <c r="CH124" s="1042"/>
      <c r="CI124" s="1042"/>
      <c r="CJ124" s="1043"/>
      <c r="CK124" s="1025"/>
      <c r="CL124" s="1025"/>
      <c r="CM124" s="1025"/>
      <c r="CN124" s="1025"/>
      <c r="CO124" s="1026"/>
      <c r="CP124" s="1032" t="s">
        <v>481</v>
      </c>
      <c r="CQ124" s="1033"/>
      <c r="CR124" s="1033"/>
      <c r="CS124" s="1033"/>
      <c r="CT124" s="1033"/>
      <c r="CU124" s="1033"/>
      <c r="CV124" s="1033"/>
      <c r="CW124" s="1033"/>
      <c r="CX124" s="1033"/>
      <c r="CY124" s="1033"/>
      <c r="CZ124" s="1033"/>
      <c r="DA124" s="1033"/>
      <c r="DB124" s="1033"/>
      <c r="DC124" s="1033"/>
      <c r="DD124" s="1033"/>
      <c r="DE124" s="1033"/>
      <c r="DF124" s="1034"/>
      <c r="DG124" s="1017" t="s">
        <v>447</v>
      </c>
      <c r="DH124" s="999"/>
      <c r="DI124" s="999"/>
      <c r="DJ124" s="999"/>
      <c r="DK124" s="1000"/>
      <c r="DL124" s="998" t="s">
        <v>129</v>
      </c>
      <c r="DM124" s="999"/>
      <c r="DN124" s="999"/>
      <c r="DO124" s="999"/>
      <c r="DP124" s="1000"/>
      <c r="DQ124" s="998">
        <v>127</v>
      </c>
      <c r="DR124" s="999"/>
      <c r="DS124" s="999"/>
      <c r="DT124" s="999"/>
      <c r="DU124" s="1000"/>
      <c r="DV124" s="1001">
        <v>0</v>
      </c>
      <c r="DW124" s="1002"/>
      <c r="DX124" s="1002"/>
      <c r="DY124" s="1002"/>
      <c r="DZ124" s="1003"/>
    </row>
    <row r="125" spans="1:130" s="220" customFormat="1" ht="26.25" customHeight="1" x14ac:dyDescent="0.15">
      <c r="A125" s="1070"/>
      <c r="B125" s="962"/>
      <c r="C125" s="935" t="s">
        <v>469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129</v>
      </c>
      <c r="AB125" s="972"/>
      <c r="AC125" s="972"/>
      <c r="AD125" s="972"/>
      <c r="AE125" s="973"/>
      <c r="AF125" s="974" t="s">
        <v>447</v>
      </c>
      <c r="AG125" s="972"/>
      <c r="AH125" s="972"/>
      <c r="AI125" s="972"/>
      <c r="AJ125" s="973"/>
      <c r="AK125" s="974" t="s">
        <v>447</v>
      </c>
      <c r="AL125" s="972"/>
      <c r="AM125" s="972"/>
      <c r="AN125" s="972"/>
      <c r="AO125" s="973"/>
      <c r="AP125" s="975" t="s">
        <v>447</v>
      </c>
      <c r="AQ125" s="976"/>
      <c r="AR125" s="976"/>
      <c r="AS125" s="976"/>
      <c r="AT125" s="97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35" t="s">
        <v>482</v>
      </c>
      <c r="CL125" s="1020"/>
      <c r="CM125" s="1020"/>
      <c r="CN125" s="1020"/>
      <c r="CO125" s="1021"/>
      <c r="CP125" s="942" t="s">
        <v>483</v>
      </c>
      <c r="CQ125" s="910"/>
      <c r="CR125" s="910"/>
      <c r="CS125" s="910"/>
      <c r="CT125" s="910"/>
      <c r="CU125" s="910"/>
      <c r="CV125" s="910"/>
      <c r="CW125" s="910"/>
      <c r="CX125" s="910"/>
      <c r="CY125" s="910"/>
      <c r="CZ125" s="910"/>
      <c r="DA125" s="910"/>
      <c r="DB125" s="910"/>
      <c r="DC125" s="910"/>
      <c r="DD125" s="910"/>
      <c r="DE125" s="910"/>
      <c r="DF125" s="911"/>
      <c r="DG125" s="943" t="s">
        <v>129</v>
      </c>
      <c r="DH125" s="944"/>
      <c r="DI125" s="944"/>
      <c r="DJ125" s="944"/>
      <c r="DK125" s="944"/>
      <c r="DL125" s="944" t="s">
        <v>129</v>
      </c>
      <c r="DM125" s="944"/>
      <c r="DN125" s="944"/>
      <c r="DO125" s="944"/>
      <c r="DP125" s="944"/>
      <c r="DQ125" s="944" t="s">
        <v>129</v>
      </c>
      <c r="DR125" s="944"/>
      <c r="DS125" s="944"/>
      <c r="DT125" s="944"/>
      <c r="DU125" s="944"/>
      <c r="DV125" s="945" t="s">
        <v>447</v>
      </c>
      <c r="DW125" s="945"/>
      <c r="DX125" s="945"/>
      <c r="DY125" s="945"/>
      <c r="DZ125" s="946"/>
    </row>
    <row r="126" spans="1:130" s="220" customFormat="1" ht="26.25" customHeight="1" thickBot="1" x14ac:dyDescent="0.2">
      <c r="A126" s="1070"/>
      <c r="B126" s="962"/>
      <c r="C126" s="935" t="s">
        <v>471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129</v>
      </c>
      <c r="AB126" s="972"/>
      <c r="AC126" s="972"/>
      <c r="AD126" s="972"/>
      <c r="AE126" s="973"/>
      <c r="AF126" s="974" t="s">
        <v>129</v>
      </c>
      <c r="AG126" s="972"/>
      <c r="AH126" s="972"/>
      <c r="AI126" s="972"/>
      <c r="AJ126" s="973"/>
      <c r="AK126" s="974" t="s">
        <v>447</v>
      </c>
      <c r="AL126" s="972"/>
      <c r="AM126" s="972"/>
      <c r="AN126" s="972"/>
      <c r="AO126" s="973"/>
      <c r="AP126" s="975" t="s">
        <v>129</v>
      </c>
      <c r="AQ126" s="976"/>
      <c r="AR126" s="976"/>
      <c r="AS126" s="976"/>
      <c r="AT126" s="977"/>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36"/>
      <c r="CL126" s="1023"/>
      <c r="CM126" s="1023"/>
      <c r="CN126" s="1023"/>
      <c r="CO126" s="1024"/>
      <c r="CP126" s="935" t="s">
        <v>484</v>
      </c>
      <c r="CQ126" s="936"/>
      <c r="CR126" s="936"/>
      <c r="CS126" s="936"/>
      <c r="CT126" s="936"/>
      <c r="CU126" s="936"/>
      <c r="CV126" s="936"/>
      <c r="CW126" s="936"/>
      <c r="CX126" s="936"/>
      <c r="CY126" s="936"/>
      <c r="CZ126" s="936"/>
      <c r="DA126" s="936"/>
      <c r="DB126" s="936"/>
      <c r="DC126" s="936"/>
      <c r="DD126" s="936"/>
      <c r="DE126" s="936"/>
      <c r="DF126" s="937"/>
      <c r="DG126" s="938" t="s">
        <v>447</v>
      </c>
      <c r="DH126" s="939"/>
      <c r="DI126" s="939"/>
      <c r="DJ126" s="939"/>
      <c r="DK126" s="939"/>
      <c r="DL126" s="939" t="s">
        <v>129</v>
      </c>
      <c r="DM126" s="939"/>
      <c r="DN126" s="939"/>
      <c r="DO126" s="939"/>
      <c r="DP126" s="939"/>
      <c r="DQ126" s="939" t="s">
        <v>129</v>
      </c>
      <c r="DR126" s="939"/>
      <c r="DS126" s="939"/>
      <c r="DT126" s="939"/>
      <c r="DU126" s="939"/>
      <c r="DV126" s="940" t="s">
        <v>129</v>
      </c>
      <c r="DW126" s="940"/>
      <c r="DX126" s="940"/>
      <c r="DY126" s="940"/>
      <c r="DZ126" s="941"/>
    </row>
    <row r="127" spans="1:130" s="220" customFormat="1" ht="26.25" customHeight="1" x14ac:dyDescent="0.15">
      <c r="A127" s="1071"/>
      <c r="B127" s="964"/>
      <c r="C127" s="986" t="s">
        <v>485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129</v>
      </c>
      <c r="AB127" s="972"/>
      <c r="AC127" s="972"/>
      <c r="AD127" s="972"/>
      <c r="AE127" s="973"/>
      <c r="AF127" s="974" t="s">
        <v>129</v>
      </c>
      <c r="AG127" s="972"/>
      <c r="AH127" s="972"/>
      <c r="AI127" s="972"/>
      <c r="AJ127" s="973"/>
      <c r="AK127" s="974" t="s">
        <v>447</v>
      </c>
      <c r="AL127" s="972"/>
      <c r="AM127" s="972"/>
      <c r="AN127" s="972"/>
      <c r="AO127" s="973"/>
      <c r="AP127" s="975" t="s">
        <v>129</v>
      </c>
      <c r="AQ127" s="976"/>
      <c r="AR127" s="976"/>
      <c r="AS127" s="976"/>
      <c r="AT127" s="977"/>
      <c r="AU127" s="222"/>
      <c r="AV127" s="222"/>
      <c r="AW127" s="222"/>
      <c r="AX127" s="1044" t="s">
        <v>486</v>
      </c>
      <c r="AY127" s="1045"/>
      <c r="AZ127" s="1045"/>
      <c r="BA127" s="1045"/>
      <c r="BB127" s="1045"/>
      <c r="BC127" s="1045"/>
      <c r="BD127" s="1045"/>
      <c r="BE127" s="1046"/>
      <c r="BF127" s="1047" t="s">
        <v>487</v>
      </c>
      <c r="BG127" s="1045"/>
      <c r="BH127" s="1045"/>
      <c r="BI127" s="1045"/>
      <c r="BJ127" s="1045"/>
      <c r="BK127" s="1045"/>
      <c r="BL127" s="1046"/>
      <c r="BM127" s="1047" t="s">
        <v>488</v>
      </c>
      <c r="BN127" s="1045"/>
      <c r="BO127" s="1045"/>
      <c r="BP127" s="1045"/>
      <c r="BQ127" s="1045"/>
      <c r="BR127" s="1045"/>
      <c r="BS127" s="1046"/>
      <c r="BT127" s="1047" t="s">
        <v>489</v>
      </c>
      <c r="BU127" s="1045"/>
      <c r="BV127" s="1045"/>
      <c r="BW127" s="1045"/>
      <c r="BX127" s="1045"/>
      <c r="BY127" s="1045"/>
      <c r="BZ127" s="1068"/>
      <c r="CA127" s="222"/>
      <c r="CB127" s="222"/>
      <c r="CC127" s="222"/>
      <c r="CD127" s="245"/>
      <c r="CE127" s="245"/>
      <c r="CF127" s="245"/>
      <c r="CG127" s="222"/>
      <c r="CH127" s="222"/>
      <c r="CI127" s="222"/>
      <c r="CJ127" s="244"/>
      <c r="CK127" s="1036"/>
      <c r="CL127" s="1023"/>
      <c r="CM127" s="1023"/>
      <c r="CN127" s="1023"/>
      <c r="CO127" s="1024"/>
      <c r="CP127" s="935" t="s">
        <v>490</v>
      </c>
      <c r="CQ127" s="936"/>
      <c r="CR127" s="936"/>
      <c r="CS127" s="936"/>
      <c r="CT127" s="936"/>
      <c r="CU127" s="936"/>
      <c r="CV127" s="936"/>
      <c r="CW127" s="936"/>
      <c r="CX127" s="936"/>
      <c r="CY127" s="936"/>
      <c r="CZ127" s="936"/>
      <c r="DA127" s="936"/>
      <c r="DB127" s="936"/>
      <c r="DC127" s="936"/>
      <c r="DD127" s="936"/>
      <c r="DE127" s="936"/>
      <c r="DF127" s="937"/>
      <c r="DG127" s="938" t="s">
        <v>129</v>
      </c>
      <c r="DH127" s="939"/>
      <c r="DI127" s="939"/>
      <c r="DJ127" s="939"/>
      <c r="DK127" s="939"/>
      <c r="DL127" s="939" t="s">
        <v>447</v>
      </c>
      <c r="DM127" s="939"/>
      <c r="DN127" s="939"/>
      <c r="DO127" s="939"/>
      <c r="DP127" s="939"/>
      <c r="DQ127" s="939" t="s">
        <v>129</v>
      </c>
      <c r="DR127" s="939"/>
      <c r="DS127" s="939"/>
      <c r="DT127" s="939"/>
      <c r="DU127" s="939"/>
      <c r="DV127" s="940" t="s">
        <v>129</v>
      </c>
      <c r="DW127" s="940"/>
      <c r="DX127" s="940"/>
      <c r="DY127" s="940"/>
      <c r="DZ127" s="941"/>
    </row>
    <row r="128" spans="1:130" s="220" customFormat="1" ht="26.25" customHeight="1" thickBot="1" x14ac:dyDescent="0.2">
      <c r="A128" s="1054" t="s">
        <v>491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492</v>
      </c>
      <c r="X128" s="1056"/>
      <c r="Y128" s="1056"/>
      <c r="Z128" s="1057"/>
      <c r="AA128" s="1058">
        <v>104694</v>
      </c>
      <c r="AB128" s="1059"/>
      <c r="AC128" s="1059"/>
      <c r="AD128" s="1059"/>
      <c r="AE128" s="1060"/>
      <c r="AF128" s="1061">
        <v>87209</v>
      </c>
      <c r="AG128" s="1059"/>
      <c r="AH128" s="1059"/>
      <c r="AI128" s="1059"/>
      <c r="AJ128" s="1060"/>
      <c r="AK128" s="1061">
        <v>83697</v>
      </c>
      <c r="AL128" s="1059"/>
      <c r="AM128" s="1059"/>
      <c r="AN128" s="1059"/>
      <c r="AO128" s="1060"/>
      <c r="AP128" s="1062"/>
      <c r="AQ128" s="1063"/>
      <c r="AR128" s="1063"/>
      <c r="AS128" s="1063"/>
      <c r="AT128" s="1064"/>
      <c r="AU128" s="222"/>
      <c r="AV128" s="222"/>
      <c r="AW128" s="222"/>
      <c r="AX128" s="909" t="s">
        <v>493</v>
      </c>
      <c r="AY128" s="910"/>
      <c r="AZ128" s="910"/>
      <c r="BA128" s="910"/>
      <c r="BB128" s="910"/>
      <c r="BC128" s="910"/>
      <c r="BD128" s="910"/>
      <c r="BE128" s="911"/>
      <c r="BF128" s="1065" t="s">
        <v>129</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5"/>
      <c r="CB128" s="245"/>
      <c r="CC128" s="245"/>
      <c r="CD128" s="245"/>
      <c r="CE128" s="245"/>
      <c r="CF128" s="245"/>
      <c r="CG128" s="222"/>
      <c r="CH128" s="222"/>
      <c r="CI128" s="222"/>
      <c r="CJ128" s="244"/>
      <c r="CK128" s="1037"/>
      <c r="CL128" s="1038"/>
      <c r="CM128" s="1038"/>
      <c r="CN128" s="1038"/>
      <c r="CO128" s="1039"/>
      <c r="CP128" s="1048" t="s">
        <v>494</v>
      </c>
      <c r="CQ128" s="739"/>
      <c r="CR128" s="739"/>
      <c r="CS128" s="739"/>
      <c r="CT128" s="739"/>
      <c r="CU128" s="739"/>
      <c r="CV128" s="739"/>
      <c r="CW128" s="739"/>
      <c r="CX128" s="739"/>
      <c r="CY128" s="739"/>
      <c r="CZ128" s="739"/>
      <c r="DA128" s="739"/>
      <c r="DB128" s="739"/>
      <c r="DC128" s="739"/>
      <c r="DD128" s="739"/>
      <c r="DE128" s="739"/>
      <c r="DF128" s="1049"/>
      <c r="DG128" s="1050" t="s">
        <v>129</v>
      </c>
      <c r="DH128" s="1051"/>
      <c r="DI128" s="1051"/>
      <c r="DJ128" s="1051"/>
      <c r="DK128" s="1051"/>
      <c r="DL128" s="1051" t="s">
        <v>129</v>
      </c>
      <c r="DM128" s="1051"/>
      <c r="DN128" s="1051"/>
      <c r="DO128" s="1051"/>
      <c r="DP128" s="1051"/>
      <c r="DQ128" s="1051" t="s">
        <v>129</v>
      </c>
      <c r="DR128" s="1051"/>
      <c r="DS128" s="1051"/>
      <c r="DT128" s="1051"/>
      <c r="DU128" s="1051"/>
      <c r="DV128" s="1052" t="s">
        <v>129</v>
      </c>
      <c r="DW128" s="1052"/>
      <c r="DX128" s="1052"/>
      <c r="DY128" s="1052"/>
      <c r="DZ128" s="1053"/>
    </row>
    <row r="129" spans="1:131" s="220" customFormat="1" ht="26.25" customHeight="1" x14ac:dyDescent="0.15">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495</v>
      </c>
      <c r="X129" s="1084"/>
      <c r="Y129" s="1084"/>
      <c r="Z129" s="1085"/>
      <c r="AA129" s="971">
        <v>4573604</v>
      </c>
      <c r="AB129" s="972"/>
      <c r="AC129" s="972"/>
      <c r="AD129" s="972"/>
      <c r="AE129" s="973"/>
      <c r="AF129" s="974">
        <v>4829168</v>
      </c>
      <c r="AG129" s="972"/>
      <c r="AH129" s="972"/>
      <c r="AI129" s="972"/>
      <c r="AJ129" s="973"/>
      <c r="AK129" s="974">
        <v>4781090</v>
      </c>
      <c r="AL129" s="972"/>
      <c r="AM129" s="972"/>
      <c r="AN129" s="972"/>
      <c r="AO129" s="973"/>
      <c r="AP129" s="1086"/>
      <c r="AQ129" s="1087"/>
      <c r="AR129" s="1087"/>
      <c r="AS129" s="1087"/>
      <c r="AT129" s="1088"/>
      <c r="AU129" s="223"/>
      <c r="AV129" s="223"/>
      <c r="AW129" s="223"/>
      <c r="AX129" s="1078" t="s">
        <v>496</v>
      </c>
      <c r="AY129" s="936"/>
      <c r="AZ129" s="936"/>
      <c r="BA129" s="936"/>
      <c r="BB129" s="936"/>
      <c r="BC129" s="936"/>
      <c r="BD129" s="936"/>
      <c r="BE129" s="937"/>
      <c r="BF129" s="1079" t="s">
        <v>418</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947" t="s">
        <v>497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498</v>
      </c>
      <c r="X130" s="1084"/>
      <c r="Y130" s="1084"/>
      <c r="Z130" s="1085"/>
      <c r="AA130" s="971">
        <v>817085</v>
      </c>
      <c r="AB130" s="972"/>
      <c r="AC130" s="972"/>
      <c r="AD130" s="972"/>
      <c r="AE130" s="973"/>
      <c r="AF130" s="974">
        <v>779535</v>
      </c>
      <c r="AG130" s="972"/>
      <c r="AH130" s="972"/>
      <c r="AI130" s="972"/>
      <c r="AJ130" s="973"/>
      <c r="AK130" s="974">
        <v>803177</v>
      </c>
      <c r="AL130" s="972"/>
      <c r="AM130" s="972"/>
      <c r="AN130" s="972"/>
      <c r="AO130" s="973"/>
      <c r="AP130" s="1086"/>
      <c r="AQ130" s="1087"/>
      <c r="AR130" s="1087"/>
      <c r="AS130" s="1087"/>
      <c r="AT130" s="1088"/>
      <c r="AU130" s="223"/>
      <c r="AV130" s="223"/>
      <c r="AW130" s="223"/>
      <c r="AX130" s="1078" t="s">
        <v>499</v>
      </c>
      <c r="AY130" s="936"/>
      <c r="AZ130" s="936"/>
      <c r="BA130" s="936"/>
      <c r="BB130" s="936"/>
      <c r="BC130" s="936"/>
      <c r="BD130" s="936"/>
      <c r="BE130" s="937"/>
      <c r="BF130" s="1114">
        <v>14.5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500</v>
      </c>
      <c r="X131" s="1121"/>
      <c r="Y131" s="1121"/>
      <c r="Z131" s="1122"/>
      <c r="AA131" s="1017">
        <v>3756519</v>
      </c>
      <c r="AB131" s="999"/>
      <c r="AC131" s="999"/>
      <c r="AD131" s="999"/>
      <c r="AE131" s="1000"/>
      <c r="AF131" s="998">
        <v>4049633</v>
      </c>
      <c r="AG131" s="999"/>
      <c r="AH131" s="999"/>
      <c r="AI131" s="999"/>
      <c r="AJ131" s="1000"/>
      <c r="AK131" s="998">
        <v>3977913</v>
      </c>
      <c r="AL131" s="999"/>
      <c r="AM131" s="999"/>
      <c r="AN131" s="999"/>
      <c r="AO131" s="1000"/>
      <c r="AP131" s="1123"/>
      <c r="AQ131" s="1124"/>
      <c r="AR131" s="1124"/>
      <c r="AS131" s="1124"/>
      <c r="AT131" s="1125"/>
      <c r="AU131" s="223"/>
      <c r="AV131" s="223"/>
      <c r="AW131" s="223"/>
      <c r="AX131" s="1096" t="s">
        <v>501</v>
      </c>
      <c r="AY131" s="739"/>
      <c r="AZ131" s="739"/>
      <c r="BA131" s="739"/>
      <c r="BB131" s="739"/>
      <c r="BC131" s="739"/>
      <c r="BD131" s="739"/>
      <c r="BE131" s="1049"/>
      <c r="BF131" s="1097">
        <v>25.4</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1103" t="s">
        <v>502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503</v>
      </c>
      <c r="W132" s="1107"/>
      <c r="X132" s="1107"/>
      <c r="Y132" s="1107"/>
      <c r="Z132" s="1108"/>
      <c r="AA132" s="1109">
        <v>15.16214879</v>
      </c>
      <c r="AB132" s="1110"/>
      <c r="AC132" s="1110"/>
      <c r="AD132" s="1110"/>
      <c r="AE132" s="1111"/>
      <c r="AF132" s="1112">
        <v>14.488868500000001</v>
      </c>
      <c r="AG132" s="1110"/>
      <c r="AH132" s="1110"/>
      <c r="AI132" s="1110"/>
      <c r="AJ132" s="1111"/>
      <c r="AK132" s="1112">
        <v>13.97451377</v>
      </c>
      <c r="AL132" s="1110"/>
      <c r="AM132" s="1110"/>
      <c r="AN132" s="1110"/>
      <c r="AO132" s="1111"/>
      <c r="AP132" s="1014"/>
      <c r="AQ132" s="1015"/>
      <c r="AR132" s="1015"/>
      <c r="AS132" s="1015"/>
      <c r="AT132" s="111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504</v>
      </c>
      <c r="W133" s="1090"/>
      <c r="X133" s="1090"/>
      <c r="Y133" s="1090"/>
      <c r="Z133" s="1091"/>
      <c r="AA133" s="1092">
        <v>15</v>
      </c>
      <c r="AB133" s="1093"/>
      <c r="AC133" s="1093"/>
      <c r="AD133" s="1093"/>
      <c r="AE133" s="1094"/>
      <c r="AF133" s="1092">
        <v>14.7</v>
      </c>
      <c r="AG133" s="1093"/>
      <c r="AH133" s="1093"/>
      <c r="AI133" s="1093"/>
      <c r="AJ133" s="1094"/>
      <c r="AK133" s="1092">
        <v>14.5</v>
      </c>
      <c r="AL133" s="1093"/>
      <c r="AM133" s="1093"/>
      <c r="AN133" s="1093"/>
      <c r="AO133" s="1094"/>
      <c r="AP133" s="1041"/>
      <c r="AQ133" s="1042"/>
      <c r="AR133" s="1042"/>
      <c r="AS133" s="1042"/>
      <c r="AT133" s="1095"/>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2PRaB+IzaX1ux2lrFdYOFcLin2U06LSvasc8qc0OCO3EknmFQZzGAvrNtLHGw5tRPGfm3/3S2zTBhl3wPs+L3w==" saltValue="l7bnoUD5JffFeyzqiIRy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505</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SFBJYayOG3x6KwtZjRsQI9A+0c77yYYGAyWKzjY46E3e/PUC/1tpYld2fmPjVWA3icNcQ+lFDiWIeqUovnUfeA==" saltValue="4tZnhIUQkdma6BF81I5I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YjV25PQREOMG+wx0viW5qg7e/GlqfdKWTpZiS7wx1drrfa+GSspVMg5Vbg7W6pMNmIH+tHsU77bU74J0saxeg==" saltValue="puKL9XJ35XoVpIPHfxBT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506</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507</v>
      </c>
      <c r="AL6" s="256"/>
      <c r="AM6" s="256"/>
      <c r="AN6" s="256"/>
    </row>
    <row r="7" spans="1:46" ht="13.5" customHeight="1" x14ac:dyDescent="0.15">
      <c r="A7" s="255"/>
      <c r="AK7" s="258"/>
      <c r="AL7" s="259"/>
      <c r="AM7" s="259"/>
      <c r="AN7" s="260"/>
      <c r="AO7" s="1127" t="s">
        <v>508</v>
      </c>
      <c r="AP7" s="261"/>
      <c r="AQ7" s="262" t="s">
        <v>509</v>
      </c>
      <c r="AR7" s="263"/>
    </row>
    <row r="8" spans="1:46" x14ac:dyDescent="0.15">
      <c r="A8" s="255"/>
      <c r="AK8" s="264"/>
      <c r="AL8" s="265"/>
      <c r="AM8" s="265"/>
      <c r="AN8" s="266"/>
      <c r="AO8" s="1128"/>
      <c r="AP8" s="267" t="s">
        <v>510</v>
      </c>
      <c r="AQ8" s="268" t="s">
        <v>511</v>
      </c>
      <c r="AR8" s="269" t="s">
        <v>512</v>
      </c>
    </row>
    <row r="9" spans="1:46" x14ac:dyDescent="0.15">
      <c r="A9" s="255"/>
      <c r="AK9" s="1129" t="s">
        <v>513</v>
      </c>
      <c r="AL9" s="1130"/>
      <c r="AM9" s="1130"/>
      <c r="AN9" s="1131"/>
      <c r="AO9" s="270">
        <v>1275022</v>
      </c>
      <c r="AP9" s="270">
        <v>204691</v>
      </c>
      <c r="AQ9" s="271">
        <v>166998</v>
      </c>
      <c r="AR9" s="272">
        <v>22.6</v>
      </c>
    </row>
    <row r="10" spans="1:46" ht="13.5" customHeight="1" x14ac:dyDescent="0.15">
      <c r="A10" s="255"/>
      <c r="AK10" s="1129" t="s">
        <v>514</v>
      </c>
      <c r="AL10" s="1130"/>
      <c r="AM10" s="1130"/>
      <c r="AN10" s="1131"/>
      <c r="AO10" s="273">
        <v>240525</v>
      </c>
      <c r="AP10" s="273">
        <v>38614</v>
      </c>
      <c r="AQ10" s="274">
        <v>26170</v>
      </c>
      <c r="AR10" s="275">
        <v>47.6</v>
      </c>
    </row>
    <row r="11" spans="1:46" ht="13.5" customHeight="1" x14ac:dyDescent="0.15">
      <c r="A11" s="255"/>
      <c r="AK11" s="1129" t="s">
        <v>515</v>
      </c>
      <c r="AL11" s="1130"/>
      <c r="AM11" s="1130"/>
      <c r="AN11" s="1131"/>
      <c r="AO11" s="273">
        <v>190041</v>
      </c>
      <c r="AP11" s="273">
        <v>30509</v>
      </c>
      <c r="AQ11" s="274">
        <v>5047</v>
      </c>
      <c r="AR11" s="275">
        <v>504.5</v>
      </c>
    </row>
    <row r="12" spans="1:46" ht="13.5" customHeight="1" x14ac:dyDescent="0.15">
      <c r="A12" s="255"/>
      <c r="AK12" s="1129" t="s">
        <v>516</v>
      </c>
      <c r="AL12" s="1130"/>
      <c r="AM12" s="1130"/>
      <c r="AN12" s="1131"/>
      <c r="AO12" s="273" t="s">
        <v>517</v>
      </c>
      <c r="AP12" s="273" t="s">
        <v>517</v>
      </c>
      <c r="AQ12" s="274" t="s">
        <v>517</v>
      </c>
      <c r="AR12" s="275" t="s">
        <v>517</v>
      </c>
    </row>
    <row r="13" spans="1:46" ht="13.5" customHeight="1" x14ac:dyDescent="0.15">
      <c r="A13" s="255"/>
      <c r="AK13" s="1129" t="s">
        <v>518</v>
      </c>
      <c r="AL13" s="1130"/>
      <c r="AM13" s="1130"/>
      <c r="AN13" s="1131"/>
      <c r="AO13" s="273">
        <v>62237</v>
      </c>
      <c r="AP13" s="273">
        <v>9991</v>
      </c>
      <c r="AQ13" s="274">
        <v>6466</v>
      </c>
      <c r="AR13" s="275">
        <v>54.5</v>
      </c>
    </row>
    <row r="14" spans="1:46" ht="13.5" customHeight="1" x14ac:dyDescent="0.15">
      <c r="A14" s="255"/>
      <c r="AK14" s="1129" t="s">
        <v>519</v>
      </c>
      <c r="AL14" s="1130"/>
      <c r="AM14" s="1130"/>
      <c r="AN14" s="1131"/>
      <c r="AO14" s="273">
        <v>1669</v>
      </c>
      <c r="AP14" s="273">
        <v>268</v>
      </c>
      <c r="AQ14" s="274">
        <v>3589</v>
      </c>
      <c r="AR14" s="275">
        <v>-92.5</v>
      </c>
    </row>
    <row r="15" spans="1:46" ht="13.5" customHeight="1" x14ac:dyDescent="0.15">
      <c r="A15" s="255"/>
      <c r="AK15" s="1132" t="s">
        <v>520</v>
      </c>
      <c r="AL15" s="1133"/>
      <c r="AM15" s="1133"/>
      <c r="AN15" s="1134"/>
      <c r="AO15" s="273">
        <v>-101001</v>
      </c>
      <c r="AP15" s="273">
        <v>-16215</v>
      </c>
      <c r="AQ15" s="274">
        <v>-12920</v>
      </c>
      <c r="AR15" s="275">
        <v>25.5</v>
      </c>
    </row>
    <row r="16" spans="1:46" x14ac:dyDescent="0.15">
      <c r="A16" s="255"/>
      <c r="AK16" s="1132" t="s">
        <v>190</v>
      </c>
      <c r="AL16" s="1133"/>
      <c r="AM16" s="1133"/>
      <c r="AN16" s="1134"/>
      <c r="AO16" s="273">
        <v>1668493</v>
      </c>
      <c r="AP16" s="273">
        <v>267859</v>
      </c>
      <c r="AQ16" s="274">
        <v>195349</v>
      </c>
      <c r="AR16" s="275">
        <v>37.1</v>
      </c>
    </row>
    <row r="17" spans="1:46" x14ac:dyDescent="0.15">
      <c r="A17" s="255"/>
    </row>
    <row r="18" spans="1:46" x14ac:dyDescent="0.15">
      <c r="A18" s="255"/>
      <c r="AQ18" s="276"/>
      <c r="AR18" s="276"/>
    </row>
    <row r="19" spans="1:46" x14ac:dyDescent="0.15">
      <c r="A19" s="255"/>
      <c r="AK19" s="251" t="s">
        <v>521</v>
      </c>
    </row>
    <row r="20" spans="1:46" x14ac:dyDescent="0.15">
      <c r="A20" s="255"/>
      <c r="AK20" s="277"/>
      <c r="AL20" s="278"/>
      <c r="AM20" s="278"/>
      <c r="AN20" s="279"/>
      <c r="AO20" s="280" t="s">
        <v>522</v>
      </c>
      <c r="AP20" s="281" t="s">
        <v>523</v>
      </c>
      <c r="AQ20" s="282" t="s">
        <v>524</v>
      </c>
      <c r="AR20" s="283"/>
    </row>
    <row r="21" spans="1:46" s="256" customFormat="1" x14ac:dyDescent="0.15">
      <c r="A21" s="284"/>
      <c r="AK21" s="1135" t="s">
        <v>525</v>
      </c>
      <c r="AL21" s="1136"/>
      <c r="AM21" s="1136"/>
      <c r="AN21" s="1137"/>
      <c r="AO21" s="285">
        <v>19.260000000000002</v>
      </c>
      <c r="AP21" s="286">
        <v>16.600000000000001</v>
      </c>
      <c r="AQ21" s="287">
        <v>2.66</v>
      </c>
      <c r="AS21" s="288"/>
      <c r="AT21" s="284"/>
    </row>
    <row r="22" spans="1:46" s="256" customFormat="1" x14ac:dyDescent="0.15">
      <c r="A22" s="284"/>
      <c r="AK22" s="1135" t="s">
        <v>526</v>
      </c>
      <c r="AL22" s="1136"/>
      <c r="AM22" s="1136"/>
      <c r="AN22" s="1137"/>
      <c r="AO22" s="289">
        <v>96.5</v>
      </c>
      <c r="AP22" s="290">
        <v>95.6</v>
      </c>
      <c r="AQ22" s="291">
        <v>0.9</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26" t="s">
        <v>527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296"/>
      <c r="AS27" s="251"/>
      <c r="AT27" s="251"/>
    </row>
    <row r="28" spans="1:46" ht="17.25" x14ac:dyDescent="0.15">
      <c r="A28" s="252" t="s">
        <v>528</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529</v>
      </c>
      <c r="AL29" s="256"/>
      <c r="AM29" s="256"/>
      <c r="AN29" s="256"/>
      <c r="AS29" s="298"/>
    </row>
    <row r="30" spans="1:46" ht="13.5" customHeight="1" x14ac:dyDescent="0.15">
      <c r="A30" s="255"/>
      <c r="AK30" s="258"/>
      <c r="AL30" s="259"/>
      <c r="AM30" s="259"/>
      <c r="AN30" s="260"/>
      <c r="AO30" s="1127" t="s">
        <v>508</v>
      </c>
      <c r="AP30" s="261"/>
      <c r="AQ30" s="262" t="s">
        <v>509</v>
      </c>
      <c r="AR30" s="263"/>
    </row>
    <row r="31" spans="1:46" x14ac:dyDescent="0.15">
      <c r="A31" s="255"/>
      <c r="AK31" s="264"/>
      <c r="AL31" s="265"/>
      <c r="AM31" s="265"/>
      <c r="AN31" s="266"/>
      <c r="AO31" s="1128"/>
      <c r="AP31" s="267" t="s">
        <v>510</v>
      </c>
      <c r="AQ31" s="268" t="s">
        <v>511</v>
      </c>
      <c r="AR31" s="269" t="s">
        <v>512</v>
      </c>
    </row>
    <row r="32" spans="1:46" ht="27" customHeight="1" x14ac:dyDescent="0.15">
      <c r="A32" s="255"/>
      <c r="AK32" s="1143" t="s">
        <v>530</v>
      </c>
      <c r="AL32" s="1144"/>
      <c r="AM32" s="1144"/>
      <c r="AN32" s="1145"/>
      <c r="AO32" s="299">
        <v>1059511</v>
      </c>
      <c r="AP32" s="299">
        <v>170093</v>
      </c>
      <c r="AQ32" s="300">
        <v>125145</v>
      </c>
      <c r="AR32" s="301">
        <v>35.9</v>
      </c>
    </row>
    <row r="33" spans="1:46" ht="13.5" customHeight="1" x14ac:dyDescent="0.15">
      <c r="A33" s="255"/>
      <c r="AK33" s="1143" t="s">
        <v>531</v>
      </c>
      <c r="AL33" s="1144"/>
      <c r="AM33" s="1144"/>
      <c r="AN33" s="1145"/>
      <c r="AO33" s="299">
        <v>76216</v>
      </c>
      <c r="AP33" s="299">
        <v>12236</v>
      </c>
      <c r="AQ33" s="300">
        <v>142</v>
      </c>
      <c r="AR33" s="301">
        <v>8516.9</v>
      </c>
    </row>
    <row r="34" spans="1:46" ht="27" customHeight="1" x14ac:dyDescent="0.15">
      <c r="A34" s="255"/>
      <c r="AK34" s="1143" t="s">
        <v>532</v>
      </c>
      <c r="AL34" s="1144"/>
      <c r="AM34" s="1144"/>
      <c r="AN34" s="1145"/>
      <c r="AO34" s="299">
        <v>99853</v>
      </c>
      <c r="AP34" s="299">
        <v>16030</v>
      </c>
      <c r="AQ34" s="300">
        <v>186</v>
      </c>
      <c r="AR34" s="301">
        <v>8518.2999999999993</v>
      </c>
    </row>
    <row r="35" spans="1:46" ht="27" customHeight="1" x14ac:dyDescent="0.15">
      <c r="A35" s="255"/>
      <c r="AK35" s="1143" t="s">
        <v>533</v>
      </c>
      <c r="AL35" s="1144"/>
      <c r="AM35" s="1144"/>
      <c r="AN35" s="1145"/>
      <c r="AO35" s="299">
        <v>181800</v>
      </c>
      <c r="AP35" s="299">
        <v>29186</v>
      </c>
      <c r="AQ35" s="300">
        <v>24116</v>
      </c>
      <c r="AR35" s="301">
        <v>21</v>
      </c>
    </row>
    <row r="36" spans="1:46" ht="27" customHeight="1" x14ac:dyDescent="0.15">
      <c r="A36" s="255"/>
      <c r="AK36" s="1143" t="s">
        <v>534</v>
      </c>
      <c r="AL36" s="1144"/>
      <c r="AM36" s="1144"/>
      <c r="AN36" s="1145"/>
      <c r="AO36" s="299">
        <v>25349</v>
      </c>
      <c r="AP36" s="299">
        <v>4070</v>
      </c>
      <c r="AQ36" s="300">
        <v>3945</v>
      </c>
      <c r="AR36" s="301">
        <v>3.2</v>
      </c>
    </row>
    <row r="37" spans="1:46" ht="13.5" customHeight="1" x14ac:dyDescent="0.15">
      <c r="A37" s="255"/>
      <c r="AK37" s="1143" t="s">
        <v>535</v>
      </c>
      <c r="AL37" s="1144"/>
      <c r="AM37" s="1144"/>
      <c r="AN37" s="1145"/>
      <c r="AO37" s="299" t="s">
        <v>517</v>
      </c>
      <c r="AP37" s="299" t="s">
        <v>517</v>
      </c>
      <c r="AQ37" s="300">
        <v>817</v>
      </c>
      <c r="AR37" s="301" t="s">
        <v>517</v>
      </c>
    </row>
    <row r="38" spans="1:46" ht="27" customHeight="1" x14ac:dyDescent="0.15">
      <c r="A38" s="255"/>
      <c r="AK38" s="1146" t="s">
        <v>536</v>
      </c>
      <c r="AL38" s="1147"/>
      <c r="AM38" s="1147"/>
      <c r="AN38" s="1148"/>
      <c r="AO38" s="302">
        <v>39</v>
      </c>
      <c r="AP38" s="302">
        <v>6</v>
      </c>
      <c r="AQ38" s="303">
        <v>16</v>
      </c>
      <c r="AR38" s="291">
        <v>-62.5</v>
      </c>
      <c r="AS38" s="298"/>
    </row>
    <row r="39" spans="1:46" x14ac:dyDescent="0.15">
      <c r="A39" s="255"/>
      <c r="AK39" s="1146" t="s">
        <v>537</v>
      </c>
      <c r="AL39" s="1147"/>
      <c r="AM39" s="1147"/>
      <c r="AN39" s="1148"/>
      <c r="AO39" s="299">
        <v>-83697</v>
      </c>
      <c r="AP39" s="299">
        <v>-13437</v>
      </c>
      <c r="AQ39" s="300">
        <v>-6780</v>
      </c>
      <c r="AR39" s="301">
        <v>98.2</v>
      </c>
      <c r="AS39" s="298"/>
    </row>
    <row r="40" spans="1:46" ht="27" customHeight="1" x14ac:dyDescent="0.15">
      <c r="A40" s="255"/>
      <c r="AK40" s="1143" t="s">
        <v>538</v>
      </c>
      <c r="AL40" s="1144"/>
      <c r="AM40" s="1144"/>
      <c r="AN40" s="1145"/>
      <c r="AO40" s="299">
        <v>-803177</v>
      </c>
      <c r="AP40" s="299">
        <v>-128942</v>
      </c>
      <c r="AQ40" s="300">
        <v>-98746</v>
      </c>
      <c r="AR40" s="301">
        <v>30.6</v>
      </c>
      <c r="AS40" s="298"/>
    </row>
    <row r="41" spans="1:46" x14ac:dyDescent="0.15">
      <c r="A41" s="255"/>
      <c r="AK41" s="1149" t="s">
        <v>303</v>
      </c>
      <c r="AL41" s="1150"/>
      <c r="AM41" s="1150"/>
      <c r="AN41" s="1151"/>
      <c r="AO41" s="299">
        <v>555894</v>
      </c>
      <c r="AP41" s="299">
        <v>89243</v>
      </c>
      <c r="AQ41" s="300">
        <v>48842</v>
      </c>
      <c r="AR41" s="301">
        <v>82.7</v>
      </c>
      <c r="AS41" s="298"/>
    </row>
    <row r="42" spans="1:46" x14ac:dyDescent="0.15">
      <c r="A42" s="255"/>
      <c r="AK42" s="304" t="s">
        <v>539</v>
      </c>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540</v>
      </c>
    </row>
    <row r="48" spans="1:46" x14ac:dyDescent="0.15">
      <c r="A48" s="255"/>
      <c r="AK48" s="309" t="s">
        <v>541</v>
      </c>
      <c r="AL48" s="309"/>
      <c r="AM48" s="309"/>
      <c r="AN48" s="309"/>
      <c r="AO48" s="309"/>
      <c r="AP48" s="309"/>
      <c r="AQ48" s="310"/>
      <c r="AR48" s="309"/>
    </row>
    <row r="49" spans="1:44" ht="13.5" customHeight="1" x14ac:dyDescent="0.15">
      <c r="A49" s="255"/>
      <c r="AK49" s="311"/>
      <c r="AL49" s="312"/>
      <c r="AM49" s="1138" t="s">
        <v>508</v>
      </c>
      <c r="AN49" s="1140" t="s">
        <v>542</v>
      </c>
      <c r="AO49" s="1141"/>
      <c r="AP49" s="1141"/>
      <c r="AQ49" s="1141"/>
      <c r="AR49" s="1142"/>
    </row>
    <row r="50" spans="1:44" x14ac:dyDescent="0.15">
      <c r="A50" s="255"/>
      <c r="AK50" s="313"/>
      <c r="AL50" s="314"/>
      <c r="AM50" s="1139"/>
      <c r="AN50" s="315" t="s">
        <v>543</v>
      </c>
      <c r="AO50" s="316" t="s">
        <v>544</v>
      </c>
      <c r="AP50" s="317" t="s">
        <v>545</v>
      </c>
      <c r="AQ50" s="318" t="s">
        <v>546</v>
      </c>
      <c r="AR50" s="319" t="s">
        <v>547</v>
      </c>
    </row>
    <row r="51" spans="1:44" x14ac:dyDescent="0.15">
      <c r="A51" s="255"/>
      <c r="AK51" s="311" t="s">
        <v>548</v>
      </c>
      <c r="AL51" s="312"/>
      <c r="AM51" s="320">
        <v>1192140</v>
      </c>
      <c r="AN51" s="321">
        <v>173075</v>
      </c>
      <c r="AO51" s="322">
        <v>31.5</v>
      </c>
      <c r="AP51" s="323">
        <v>167497</v>
      </c>
      <c r="AQ51" s="324">
        <v>-17.399999999999999</v>
      </c>
      <c r="AR51" s="325">
        <v>48.9</v>
      </c>
    </row>
    <row r="52" spans="1:44" x14ac:dyDescent="0.15">
      <c r="A52" s="255"/>
      <c r="AK52" s="326"/>
      <c r="AL52" s="327" t="s">
        <v>549</v>
      </c>
      <c r="AM52" s="328">
        <v>442570</v>
      </c>
      <c r="AN52" s="329">
        <v>64252</v>
      </c>
      <c r="AO52" s="330">
        <v>36.5</v>
      </c>
      <c r="AP52" s="331">
        <v>82571</v>
      </c>
      <c r="AQ52" s="332">
        <v>3.6</v>
      </c>
      <c r="AR52" s="333">
        <v>32.9</v>
      </c>
    </row>
    <row r="53" spans="1:44" x14ac:dyDescent="0.15">
      <c r="A53" s="255"/>
      <c r="AK53" s="311" t="s">
        <v>550</v>
      </c>
      <c r="AL53" s="312"/>
      <c r="AM53" s="320">
        <v>560028</v>
      </c>
      <c r="AN53" s="321">
        <v>83975</v>
      </c>
      <c r="AO53" s="322">
        <v>-51.5</v>
      </c>
      <c r="AP53" s="323">
        <v>190274</v>
      </c>
      <c r="AQ53" s="324">
        <v>13.6</v>
      </c>
      <c r="AR53" s="325">
        <v>-65.099999999999994</v>
      </c>
    </row>
    <row r="54" spans="1:44" x14ac:dyDescent="0.15">
      <c r="A54" s="255"/>
      <c r="AK54" s="326"/>
      <c r="AL54" s="327" t="s">
        <v>549</v>
      </c>
      <c r="AM54" s="328">
        <v>343790</v>
      </c>
      <c r="AN54" s="329">
        <v>51550</v>
      </c>
      <c r="AO54" s="330">
        <v>-19.8</v>
      </c>
      <c r="AP54" s="331">
        <v>88584</v>
      </c>
      <c r="AQ54" s="332">
        <v>7.3</v>
      </c>
      <c r="AR54" s="333">
        <v>-27.1</v>
      </c>
    </row>
    <row r="55" spans="1:44" x14ac:dyDescent="0.15">
      <c r="A55" s="255"/>
      <c r="AK55" s="311" t="s">
        <v>551</v>
      </c>
      <c r="AL55" s="312"/>
      <c r="AM55" s="320">
        <v>534946</v>
      </c>
      <c r="AN55" s="321">
        <v>81709</v>
      </c>
      <c r="AO55" s="322">
        <v>-2.7</v>
      </c>
      <c r="AP55" s="323">
        <v>200194</v>
      </c>
      <c r="AQ55" s="324">
        <v>5.2</v>
      </c>
      <c r="AR55" s="325">
        <v>-7.9</v>
      </c>
    </row>
    <row r="56" spans="1:44" x14ac:dyDescent="0.15">
      <c r="A56" s="255"/>
      <c r="AK56" s="326"/>
      <c r="AL56" s="327" t="s">
        <v>549</v>
      </c>
      <c r="AM56" s="328">
        <v>364923</v>
      </c>
      <c r="AN56" s="329">
        <v>55739</v>
      </c>
      <c r="AO56" s="330">
        <v>8.1</v>
      </c>
      <c r="AP56" s="331">
        <v>106422</v>
      </c>
      <c r="AQ56" s="332">
        <v>20.100000000000001</v>
      </c>
      <c r="AR56" s="333">
        <v>-12</v>
      </c>
    </row>
    <row r="57" spans="1:44" x14ac:dyDescent="0.15">
      <c r="A57" s="255"/>
      <c r="AK57" s="311" t="s">
        <v>552</v>
      </c>
      <c r="AL57" s="312"/>
      <c r="AM57" s="320">
        <v>953311</v>
      </c>
      <c r="AN57" s="321">
        <v>149915</v>
      </c>
      <c r="AO57" s="322">
        <v>83.5</v>
      </c>
      <c r="AP57" s="323">
        <v>196914</v>
      </c>
      <c r="AQ57" s="324">
        <v>-1.6</v>
      </c>
      <c r="AR57" s="325">
        <v>85.1</v>
      </c>
    </row>
    <row r="58" spans="1:44" x14ac:dyDescent="0.15">
      <c r="A58" s="255"/>
      <c r="AK58" s="326"/>
      <c r="AL58" s="327" t="s">
        <v>549</v>
      </c>
      <c r="AM58" s="328">
        <v>522480</v>
      </c>
      <c r="AN58" s="329">
        <v>82164</v>
      </c>
      <c r="AO58" s="330">
        <v>47.4</v>
      </c>
      <c r="AP58" s="331">
        <v>98966</v>
      </c>
      <c r="AQ58" s="332">
        <v>-7</v>
      </c>
      <c r="AR58" s="333">
        <v>54.4</v>
      </c>
    </row>
    <row r="59" spans="1:44" x14ac:dyDescent="0.15">
      <c r="A59" s="255"/>
      <c r="AK59" s="311" t="s">
        <v>553</v>
      </c>
      <c r="AL59" s="312"/>
      <c r="AM59" s="320">
        <v>763942</v>
      </c>
      <c r="AN59" s="321">
        <v>122643</v>
      </c>
      <c r="AO59" s="322">
        <v>-18.2</v>
      </c>
      <c r="AP59" s="323">
        <v>204757</v>
      </c>
      <c r="AQ59" s="324">
        <v>4</v>
      </c>
      <c r="AR59" s="325">
        <v>-22.2</v>
      </c>
    </row>
    <row r="60" spans="1:44" x14ac:dyDescent="0.15">
      <c r="A60" s="255"/>
      <c r="AK60" s="326"/>
      <c r="AL60" s="327" t="s">
        <v>549</v>
      </c>
      <c r="AM60" s="328">
        <v>480742</v>
      </c>
      <c r="AN60" s="329">
        <v>77178</v>
      </c>
      <c r="AO60" s="330">
        <v>-6.1</v>
      </c>
      <c r="AP60" s="331">
        <v>106071</v>
      </c>
      <c r="AQ60" s="332">
        <v>7.2</v>
      </c>
      <c r="AR60" s="333">
        <v>-13.3</v>
      </c>
    </row>
    <row r="61" spans="1:44" x14ac:dyDescent="0.15">
      <c r="A61" s="255"/>
      <c r="AK61" s="311" t="s">
        <v>554</v>
      </c>
      <c r="AL61" s="334"/>
      <c r="AM61" s="320">
        <v>800873</v>
      </c>
      <c r="AN61" s="321">
        <v>122263</v>
      </c>
      <c r="AO61" s="322">
        <v>8.5</v>
      </c>
      <c r="AP61" s="323">
        <v>191927</v>
      </c>
      <c r="AQ61" s="335">
        <v>0.8</v>
      </c>
      <c r="AR61" s="325">
        <v>7.7</v>
      </c>
    </row>
    <row r="62" spans="1:44" x14ac:dyDescent="0.15">
      <c r="A62" s="255"/>
      <c r="AK62" s="326"/>
      <c r="AL62" s="327" t="s">
        <v>549</v>
      </c>
      <c r="AM62" s="328">
        <v>430901</v>
      </c>
      <c r="AN62" s="329">
        <v>66177</v>
      </c>
      <c r="AO62" s="330">
        <v>13.2</v>
      </c>
      <c r="AP62" s="331">
        <v>96523</v>
      </c>
      <c r="AQ62" s="332">
        <v>6.2</v>
      </c>
      <c r="AR62" s="333">
        <v>7</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ZDJHxnXDk1bv/xb/liaAouBrKZ3CW/OgYwskVQLIGPnnBwgCjotXe8x4RkY152JMk4Wk6rLmfYF56mU8fVIbuw==" saltValue="SztRAUf3KHC1cpGGClNa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70" zoomScaleNormal="100" zoomScaleSheetLayoutView="70"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556</v>
      </c>
    </row>
    <row r="121" spans="125:125" ht="13.5" hidden="1" customHeight="1" x14ac:dyDescent="0.15">
      <c r="DU121" s="249"/>
    </row>
  </sheetData>
  <sheetProtection algorithmName="SHA-512" hashValue="YHAxG/EPcMKuy00b60dFAte3Tfx6O1I/v4Df30p6oQNI1xpRLa99xpgCT9fcYS/dxFMIC6zkS3V1wVN1uWVhdQ==" saltValue="Qe4dBoWn1v0JdCK2NuLa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557</v>
      </c>
    </row>
  </sheetData>
  <sheetProtection algorithmName="SHA-512" hashValue="4Ulf9LVgrcP2R4tLSkXZLg/rZrXA+y5FBmAQipiAO1p+NVxEn9GQWgMonNoSkRvZEC4v6b2+8E8XSm3UDfSOkw==" saltValue="0sNirlebAK5zdVvqBgdI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52" t="s">
        <v>3</v>
      </c>
      <c r="D47" s="1152"/>
      <c r="E47" s="1153"/>
      <c r="F47" s="11">
        <v>15.19</v>
      </c>
      <c r="G47" s="12">
        <v>15.3</v>
      </c>
      <c r="H47" s="12">
        <v>14.96</v>
      </c>
      <c r="I47" s="12">
        <v>14.16</v>
      </c>
      <c r="J47" s="13">
        <v>14.31</v>
      </c>
    </row>
    <row r="48" spans="2:10" ht="57.75" customHeight="1" x14ac:dyDescent="0.15">
      <c r="B48" s="14"/>
      <c r="C48" s="1154" t="s">
        <v>4</v>
      </c>
      <c r="D48" s="1154"/>
      <c r="E48" s="1155"/>
      <c r="F48" s="15">
        <v>3.28</v>
      </c>
      <c r="G48" s="16">
        <v>3.28</v>
      </c>
      <c r="H48" s="16">
        <v>3.41</v>
      </c>
      <c r="I48" s="16">
        <v>4.6900000000000004</v>
      </c>
      <c r="J48" s="17">
        <v>3.98</v>
      </c>
    </row>
    <row r="49" spans="2:10" ht="57.75" customHeight="1" thickBot="1" x14ac:dyDescent="0.2">
      <c r="B49" s="18"/>
      <c r="C49" s="1156" t="s">
        <v>5</v>
      </c>
      <c r="D49" s="1156"/>
      <c r="E49" s="1157"/>
      <c r="F49" s="19">
        <v>7.0000000000000007E-2</v>
      </c>
      <c r="G49" s="20" t="s">
        <v>563</v>
      </c>
      <c r="H49" s="20">
        <v>0.2</v>
      </c>
      <c r="I49" s="20">
        <v>1.46</v>
      </c>
      <c r="J49" s="21" t="s">
        <v>564</v>
      </c>
    </row>
    <row r="50" spans="2:10" x14ac:dyDescent="0.15"/>
  </sheetData>
  <sheetProtection algorithmName="SHA-512" hashValue="AtzsDec06+oavxSE5khs1TVRSI7Sx4axelWiBRcscJiHZLrq7wRy1rEK+uc8a6Bu70CEDn+KX/wF7Zty3W/4Mg==" saltValue="+ktGiM6wbpTXWI8gJC7I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62" t="s">
        <v>565</v>
      </c>
      <c r="D34" s="1162"/>
      <c r="E34" s="1163"/>
      <c r="F34" s="32">
        <v>40.69</v>
      </c>
      <c r="G34" s="33">
        <v>41.6</v>
      </c>
      <c r="H34" s="33">
        <v>41.05</v>
      </c>
      <c r="I34" s="33">
        <v>39.270000000000003</v>
      </c>
      <c r="J34" s="34">
        <v>39.85</v>
      </c>
      <c r="K34" s="22"/>
      <c r="L34" s="22"/>
      <c r="M34" s="22"/>
      <c r="N34" s="22"/>
      <c r="O34" s="22"/>
      <c r="P34" s="22"/>
    </row>
    <row r="35" spans="1:16" ht="39" customHeight="1" x14ac:dyDescent="0.15">
      <c r="A35" s="22"/>
      <c r="B35" s="35"/>
      <c r="C35" s="1158" t="s">
        <v>566</v>
      </c>
      <c r="D35" s="1158"/>
      <c r="E35" s="1159"/>
      <c r="F35" s="36">
        <v>4.57</v>
      </c>
      <c r="G35" s="37">
        <v>5.08</v>
      </c>
      <c r="H35" s="37">
        <v>4.8</v>
      </c>
      <c r="I35" s="37">
        <v>4.38</v>
      </c>
      <c r="J35" s="38">
        <v>4.3600000000000003</v>
      </c>
      <c r="K35" s="22"/>
      <c r="L35" s="22"/>
      <c r="M35" s="22"/>
      <c r="N35" s="22"/>
      <c r="O35" s="22"/>
      <c r="P35" s="22"/>
    </row>
    <row r="36" spans="1:16" ht="39" customHeight="1" x14ac:dyDescent="0.15">
      <c r="A36" s="22"/>
      <c r="B36" s="35"/>
      <c r="C36" s="1158" t="s">
        <v>567</v>
      </c>
      <c r="D36" s="1158"/>
      <c r="E36" s="1159"/>
      <c r="F36" s="36">
        <v>3.27</v>
      </c>
      <c r="G36" s="37">
        <v>3.28</v>
      </c>
      <c r="H36" s="37">
        <v>3.41</v>
      </c>
      <c r="I36" s="37">
        <v>4.6900000000000004</v>
      </c>
      <c r="J36" s="38">
        <v>3.97</v>
      </c>
      <c r="K36" s="22"/>
      <c r="L36" s="22"/>
      <c r="M36" s="22"/>
      <c r="N36" s="22"/>
      <c r="O36" s="22"/>
      <c r="P36" s="22"/>
    </row>
    <row r="37" spans="1:16" ht="39" customHeight="1" x14ac:dyDescent="0.15">
      <c r="A37" s="22"/>
      <c r="B37" s="35"/>
      <c r="C37" s="1158" t="s">
        <v>568</v>
      </c>
      <c r="D37" s="1158"/>
      <c r="E37" s="1159"/>
      <c r="F37" s="36">
        <v>0.28000000000000003</v>
      </c>
      <c r="G37" s="37">
        <v>0.06</v>
      </c>
      <c r="H37" s="37">
        <v>0.12</v>
      </c>
      <c r="I37" s="37">
        <v>0.28000000000000003</v>
      </c>
      <c r="J37" s="38">
        <v>0.33</v>
      </c>
      <c r="K37" s="22"/>
      <c r="L37" s="22"/>
      <c r="M37" s="22"/>
      <c r="N37" s="22"/>
      <c r="O37" s="22"/>
      <c r="P37" s="22"/>
    </row>
    <row r="38" spans="1:16" ht="39" customHeight="1" x14ac:dyDescent="0.15">
      <c r="A38" s="22"/>
      <c r="B38" s="35"/>
      <c r="C38" s="1158" t="s">
        <v>569</v>
      </c>
      <c r="D38" s="1158"/>
      <c r="E38" s="1159"/>
      <c r="F38" s="36">
        <v>0.05</v>
      </c>
      <c r="G38" s="37">
        <v>0.02</v>
      </c>
      <c r="H38" s="37">
        <v>0.05</v>
      </c>
      <c r="I38" s="37">
        <v>0.06</v>
      </c>
      <c r="J38" s="38">
        <v>0.15</v>
      </c>
      <c r="K38" s="22"/>
      <c r="L38" s="22"/>
      <c r="M38" s="22"/>
      <c r="N38" s="22"/>
      <c r="O38" s="22"/>
      <c r="P38" s="22"/>
    </row>
    <row r="39" spans="1:16" ht="39" customHeight="1" x14ac:dyDescent="0.15">
      <c r="A39" s="22"/>
      <c r="B39" s="35"/>
      <c r="C39" s="1158" t="s">
        <v>570</v>
      </c>
      <c r="D39" s="1158"/>
      <c r="E39" s="1159"/>
      <c r="F39" s="36">
        <v>0.05</v>
      </c>
      <c r="G39" s="37">
        <v>7.0000000000000007E-2</v>
      </c>
      <c r="H39" s="37">
        <v>0.05</v>
      </c>
      <c r="I39" s="37">
        <v>0.04</v>
      </c>
      <c r="J39" s="38">
        <v>0.08</v>
      </c>
      <c r="K39" s="22"/>
      <c r="L39" s="22"/>
      <c r="M39" s="22"/>
      <c r="N39" s="22"/>
      <c r="O39" s="22"/>
      <c r="P39" s="22"/>
    </row>
    <row r="40" spans="1:16" ht="39" customHeight="1" x14ac:dyDescent="0.15">
      <c r="A40" s="22"/>
      <c r="B40" s="35"/>
      <c r="C40" s="1158" t="s">
        <v>571</v>
      </c>
      <c r="D40" s="1158"/>
      <c r="E40" s="1159"/>
      <c r="F40" s="36">
        <v>7.0000000000000007E-2</v>
      </c>
      <c r="G40" s="37">
        <v>0.02</v>
      </c>
      <c r="H40" s="37">
        <v>0.08</v>
      </c>
      <c r="I40" s="37">
        <v>0.04</v>
      </c>
      <c r="J40" s="38">
        <v>0.05</v>
      </c>
      <c r="K40" s="22"/>
      <c r="L40" s="22"/>
      <c r="M40" s="22"/>
      <c r="N40" s="22"/>
      <c r="O40" s="22"/>
      <c r="P40" s="22"/>
    </row>
    <row r="41" spans="1:16" ht="39" customHeight="1" x14ac:dyDescent="0.15">
      <c r="A41" s="22"/>
      <c r="B41" s="35"/>
      <c r="C41" s="1158" t="s">
        <v>572</v>
      </c>
      <c r="D41" s="1158"/>
      <c r="E41" s="1159"/>
      <c r="F41" s="36">
        <v>0.01</v>
      </c>
      <c r="G41" s="37">
        <v>0.01</v>
      </c>
      <c r="H41" s="37">
        <v>0.01</v>
      </c>
      <c r="I41" s="37">
        <v>0.01</v>
      </c>
      <c r="J41" s="38">
        <v>0.01</v>
      </c>
      <c r="K41" s="22"/>
      <c r="L41" s="22"/>
      <c r="M41" s="22"/>
      <c r="N41" s="22"/>
      <c r="O41" s="22"/>
      <c r="P41" s="22"/>
    </row>
    <row r="42" spans="1:16" ht="39" customHeight="1" x14ac:dyDescent="0.15">
      <c r="A42" s="22"/>
      <c r="B42" s="39"/>
      <c r="C42" s="1158" t="s">
        <v>573</v>
      </c>
      <c r="D42" s="1158"/>
      <c r="E42" s="1159"/>
      <c r="F42" s="36" t="s">
        <v>517</v>
      </c>
      <c r="G42" s="37" t="s">
        <v>517</v>
      </c>
      <c r="H42" s="37" t="s">
        <v>517</v>
      </c>
      <c r="I42" s="37" t="s">
        <v>517</v>
      </c>
      <c r="J42" s="38" t="s">
        <v>517</v>
      </c>
      <c r="K42" s="22"/>
      <c r="L42" s="22"/>
      <c r="M42" s="22"/>
      <c r="N42" s="22"/>
      <c r="O42" s="22"/>
      <c r="P42" s="22"/>
    </row>
    <row r="43" spans="1:16" ht="39" customHeight="1" thickBot="1" x14ac:dyDescent="0.2">
      <c r="A43" s="22"/>
      <c r="B43" s="40"/>
      <c r="C43" s="1160" t="s">
        <v>574</v>
      </c>
      <c r="D43" s="1160"/>
      <c r="E43" s="1161"/>
      <c r="F43" s="41">
        <v>2.71</v>
      </c>
      <c r="G43" s="42">
        <v>0</v>
      </c>
      <c r="H43" s="42">
        <v>0.01</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wJ7xHIs0115H1tSGtD2zcSiM6uFusfPecx7OFvvUVk1bl6XrNcs22ntgKNFvta8LXxqqqg7FYhnBhaoa3xrGA==" saltValue="n5iTgcDMj/1MSW6JCAE8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64" t="s">
        <v>10</v>
      </c>
      <c r="C45" s="1165"/>
      <c r="D45" s="56"/>
      <c r="E45" s="1170" t="s">
        <v>11</v>
      </c>
      <c r="F45" s="1170"/>
      <c r="G45" s="1170"/>
      <c r="H45" s="1170"/>
      <c r="I45" s="1170"/>
      <c r="J45" s="1171"/>
      <c r="K45" s="57">
        <v>958</v>
      </c>
      <c r="L45" s="58">
        <v>1115</v>
      </c>
      <c r="M45" s="58">
        <v>1106</v>
      </c>
      <c r="N45" s="58">
        <v>1064</v>
      </c>
      <c r="O45" s="59">
        <v>1060</v>
      </c>
      <c r="P45" s="46"/>
      <c r="Q45" s="46"/>
      <c r="R45" s="46"/>
      <c r="S45" s="46"/>
      <c r="T45" s="46"/>
      <c r="U45" s="46"/>
    </row>
    <row r="46" spans="1:21" ht="30.75" customHeight="1" x14ac:dyDescent="0.15">
      <c r="A46" s="46"/>
      <c r="B46" s="1166"/>
      <c r="C46" s="1167"/>
      <c r="D46" s="60"/>
      <c r="E46" s="1172" t="s">
        <v>12</v>
      </c>
      <c r="F46" s="1172"/>
      <c r="G46" s="1172"/>
      <c r="H46" s="1172"/>
      <c r="I46" s="1172"/>
      <c r="J46" s="1173"/>
      <c r="K46" s="61">
        <v>107</v>
      </c>
      <c r="L46" s="62">
        <v>75</v>
      </c>
      <c r="M46" s="62">
        <v>81</v>
      </c>
      <c r="N46" s="62">
        <v>96</v>
      </c>
      <c r="O46" s="63">
        <v>76</v>
      </c>
      <c r="P46" s="46"/>
      <c r="Q46" s="46"/>
      <c r="R46" s="46"/>
      <c r="S46" s="46"/>
      <c r="T46" s="46"/>
      <c r="U46" s="46"/>
    </row>
    <row r="47" spans="1:21" ht="30.75" customHeight="1" x14ac:dyDescent="0.15">
      <c r="A47" s="46"/>
      <c r="B47" s="1166"/>
      <c r="C47" s="1167"/>
      <c r="D47" s="60"/>
      <c r="E47" s="1172" t="s">
        <v>13</v>
      </c>
      <c r="F47" s="1172"/>
      <c r="G47" s="1172"/>
      <c r="H47" s="1172"/>
      <c r="I47" s="1172"/>
      <c r="J47" s="1173"/>
      <c r="K47" s="61">
        <v>157</v>
      </c>
      <c r="L47" s="62">
        <v>137</v>
      </c>
      <c r="M47" s="62">
        <v>125</v>
      </c>
      <c r="N47" s="62">
        <v>113</v>
      </c>
      <c r="O47" s="63">
        <v>100</v>
      </c>
      <c r="P47" s="46"/>
      <c r="Q47" s="46"/>
      <c r="R47" s="46"/>
      <c r="S47" s="46"/>
      <c r="T47" s="46"/>
      <c r="U47" s="46"/>
    </row>
    <row r="48" spans="1:21" ht="30.75" customHeight="1" x14ac:dyDescent="0.15">
      <c r="A48" s="46"/>
      <c r="B48" s="1166"/>
      <c r="C48" s="1167"/>
      <c r="D48" s="60"/>
      <c r="E48" s="1172" t="s">
        <v>14</v>
      </c>
      <c r="F48" s="1172"/>
      <c r="G48" s="1172"/>
      <c r="H48" s="1172"/>
      <c r="I48" s="1172"/>
      <c r="J48" s="1173"/>
      <c r="K48" s="61">
        <v>280</v>
      </c>
      <c r="L48" s="62">
        <v>189</v>
      </c>
      <c r="M48" s="62">
        <v>177</v>
      </c>
      <c r="N48" s="62">
        <v>178</v>
      </c>
      <c r="O48" s="63">
        <v>182</v>
      </c>
      <c r="P48" s="46"/>
      <c r="Q48" s="46"/>
      <c r="R48" s="46"/>
      <c r="S48" s="46"/>
      <c r="T48" s="46"/>
      <c r="U48" s="46"/>
    </row>
    <row r="49" spans="1:21" ht="30.75" customHeight="1" x14ac:dyDescent="0.15">
      <c r="A49" s="46"/>
      <c r="B49" s="1166"/>
      <c r="C49" s="1167"/>
      <c r="D49" s="60"/>
      <c r="E49" s="1172" t="s">
        <v>15</v>
      </c>
      <c r="F49" s="1172"/>
      <c r="G49" s="1172"/>
      <c r="H49" s="1172"/>
      <c r="I49" s="1172"/>
      <c r="J49" s="1173"/>
      <c r="K49" s="61">
        <v>0</v>
      </c>
      <c r="L49" s="62">
        <v>0</v>
      </c>
      <c r="M49" s="62">
        <v>3</v>
      </c>
      <c r="N49" s="62">
        <v>3</v>
      </c>
      <c r="O49" s="63">
        <v>25</v>
      </c>
      <c r="P49" s="46"/>
      <c r="Q49" s="46"/>
      <c r="R49" s="46"/>
      <c r="S49" s="46"/>
      <c r="T49" s="46"/>
      <c r="U49" s="46"/>
    </row>
    <row r="50" spans="1:21" ht="30.75" customHeight="1" x14ac:dyDescent="0.15">
      <c r="A50" s="46"/>
      <c r="B50" s="1166"/>
      <c r="C50" s="1167"/>
      <c r="D50" s="60"/>
      <c r="E50" s="1172" t="s">
        <v>16</v>
      </c>
      <c r="F50" s="1172"/>
      <c r="G50" s="1172"/>
      <c r="H50" s="1172"/>
      <c r="I50" s="1172"/>
      <c r="J50" s="1173"/>
      <c r="K50" s="61" t="s">
        <v>517</v>
      </c>
      <c r="L50" s="62" t="s">
        <v>517</v>
      </c>
      <c r="M50" s="62" t="s">
        <v>517</v>
      </c>
      <c r="N50" s="62" t="s">
        <v>517</v>
      </c>
      <c r="O50" s="63" t="s">
        <v>517</v>
      </c>
      <c r="P50" s="46"/>
      <c r="Q50" s="46"/>
      <c r="R50" s="46"/>
      <c r="S50" s="46"/>
      <c r="T50" s="46"/>
      <c r="U50" s="46"/>
    </row>
    <row r="51" spans="1:21" ht="30.75" customHeight="1" x14ac:dyDescent="0.15">
      <c r="A51" s="46"/>
      <c r="B51" s="1168"/>
      <c r="C51" s="1169"/>
      <c r="D51" s="64"/>
      <c r="E51" s="1172" t="s">
        <v>17</v>
      </c>
      <c r="F51" s="1172"/>
      <c r="G51" s="1172"/>
      <c r="H51" s="1172"/>
      <c r="I51" s="1172"/>
      <c r="J51" s="1173"/>
      <c r="K51" s="61">
        <v>0</v>
      </c>
      <c r="L51" s="62">
        <v>0</v>
      </c>
      <c r="M51" s="62">
        <v>0</v>
      </c>
      <c r="N51" s="62">
        <v>0</v>
      </c>
      <c r="O51" s="63">
        <v>0</v>
      </c>
      <c r="P51" s="46"/>
      <c r="Q51" s="46"/>
      <c r="R51" s="46"/>
      <c r="S51" s="46"/>
      <c r="T51" s="46"/>
      <c r="U51" s="46"/>
    </row>
    <row r="52" spans="1:21" ht="30.75" customHeight="1" x14ac:dyDescent="0.15">
      <c r="A52" s="46"/>
      <c r="B52" s="1174" t="s">
        <v>18</v>
      </c>
      <c r="C52" s="1175"/>
      <c r="D52" s="64"/>
      <c r="E52" s="1172" t="s">
        <v>19</v>
      </c>
      <c r="F52" s="1172"/>
      <c r="G52" s="1172"/>
      <c r="H52" s="1172"/>
      <c r="I52" s="1172"/>
      <c r="J52" s="1173"/>
      <c r="K52" s="61">
        <v>936</v>
      </c>
      <c r="L52" s="62">
        <v>991</v>
      </c>
      <c r="M52" s="62">
        <v>922</v>
      </c>
      <c r="N52" s="62">
        <v>867</v>
      </c>
      <c r="O52" s="63">
        <v>887</v>
      </c>
      <c r="P52" s="46"/>
      <c r="Q52" s="46"/>
      <c r="R52" s="46"/>
      <c r="S52" s="46"/>
      <c r="T52" s="46"/>
      <c r="U52" s="46"/>
    </row>
    <row r="53" spans="1:21" ht="30.75" customHeight="1" thickBot="1" x14ac:dyDescent="0.2">
      <c r="A53" s="46"/>
      <c r="B53" s="1176" t="s">
        <v>20</v>
      </c>
      <c r="C53" s="1177"/>
      <c r="D53" s="65"/>
      <c r="E53" s="1178" t="s">
        <v>21</v>
      </c>
      <c r="F53" s="1178"/>
      <c r="G53" s="1178"/>
      <c r="H53" s="1178"/>
      <c r="I53" s="1178"/>
      <c r="J53" s="1179"/>
      <c r="K53" s="66">
        <v>566</v>
      </c>
      <c r="L53" s="67">
        <v>525</v>
      </c>
      <c r="M53" s="67">
        <v>570</v>
      </c>
      <c r="N53" s="67">
        <v>587</v>
      </c>
      <c r="O53" s="68">
        <v>556</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2">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15">
      <c r="B58" s="1180" t="s">
        <v>25</v>
      </c>
      <c r="C58" s="1181"/>
      <c r="D58" s="1186" t="s">
        <v>26</v>
      </c>
      <c r="E58" s="1187"/>
      <c r="F58" s="1187"/>
      <c r="G58" s="1187"/>
      <c r="H58" s="1187"/>
      <c r="I58" s="1187"/>
      <c r="J58" s="1188"/>
      <c r="K58" s="81"/>
      <c r="L58" s="82"/>
      <c r="M58" s="82"/>
      <c r="N58" s="82"/>
      <c r="O58" s="83"/>
    </row>
    <row r="59" spans="1:21" ht="31.5" customHeight="1" x14ac:dyDescent="0.15">
      <c r="B59" s="1182"/>
      <c r="C59" s="1183"/>
      <c r="D59" s="1189" t="s">
        <v>27</v>
      </c>
      <c r="E59" s="1190"/>
      <c r="F59" s="1190"/>
      <c r="G59" s="1190"/>
      <c r="H59" s="1190"/>
      <c r="I59" s="1190"/>
      <c r="J59" s="1191"/>
      <c r="K59" s="84"/>
      <c r="L59" s="85"/>
      <c r="M59" s="85"/>
      <c r="N59" s="85"/>
      <c r="O59" s="86"/>
    </row>
    <row r="60" spans="1:21" ht="31.5" customHeight="1" thickBot="1" x14ac:dyDescent="0.2">
      <c r="B60" s="1184"/>
      <c r="C60" s="1185"/>
      <c r="D60" s="1192" t="s">
        <v>28</v>
      </c>
      <c r="E60" s="1193"/>
      <c r="F60" s="1193"/>
      <c r="G60" s="1193"/>
      <c r="H60" s="1193"/>
      <c r="I60" s="1193"/>
      <c r="J60" s="1194"/>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3jS5gz8a43eg2+R3bRfYlSa/wt7LKFpitbrJB4m2ohadJxnNPYP5tzEfeZs4Tr09UKWvgJ/03iCGzxM2Hc2pg==" saltValue="wFPE39mOVb4ceye+SMnS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558</v>
      </c>
      <c r="J40" s="101" t="s">
        <v>559</v>
      </c>
      <c r="K40" s="101" t="s">
        <v>560</v>
      </c>
      <c r="L40" s="101" t="s">
        <v>561</v>
      </c>
      <c r="M40" s="102" t="s">
        <v>562</v>
      </c>
    </row>
    <row r="41" spans="2:13" ht="27.75" customHeight="1" x14ac:dyDescent="0.15">
      <c r="B41" s="1195" t="s">
        <v>31</v>
      </c>
      <c r="C41" s="1196"/>
      <c r="D41" s="103"/>
      <c r="E41" s="1201" t="s">
        <v>32</v>
      </c>
      <c r="F41" s="1201"/>
      <c r="G41" s="1201"/>
      <c r="H41" s="1202"/>
      <c r="I41" s="338">
        <v>12798</v>
      </c>
      <c r="J41" s="339">
        <v>12266</v>
      </c>
      <c r="K41" s="339">
        <v>11628</v>
      </c>
      <c r="L41" s="339">
        <v>11018</v>
      </c>
      <c r="M41" s="340">
        <v>10170</v>
      </c>
    </row>
    <row r="42" spans="2:13" ht="27.75" customHeight="1" x14ac:dyDescent="0.15">
      <c r="B42" s="1197"/>
      <c r="C42" s="1198"/>
      <c r="D42" s="104"/>
      <c r="E42" s="1203" t="s">
        <v>33</v>
      </c>
      <c r="F42" s="1203"/>
      <c r="G42" s="1203"/>
      <c r="H42" s="1204"/>
      <c r="I42" s="341" t="s">
        <v>517</v>
      </c>
      <c r="J42" s="342" t="s">
        <v>517</v>
      </c>
      <c r="K42" s="342" t="s">
        <v>517</v>
      </c>
      <c r="L42" s="342" t="s">
        <v>517</v>
      </c>
      <c r="M42" s="343" t="s">
        <v>517</v>
      </c>
    </row>
    <row r="43" spans="2:13" ht="27.75" customHeight="1" x14ac:dyDescent="0.15">
      <c r="B43" s="1197"/>
      <c r="C43" s="1198"/>
      <c r="D43" s="104"/>
      <c r="E43" s="1203" t="s">
        <v>34</v>
      </c>
      <c r="F43" s="1203"/>
      <c r="G43" s="1203"/>
      <c r="H43" s="1204"/>
      <c r="I43" s="341">
        <v>2045</v>
      </c>
      <c r="J43" s="342">
        <v>1725</v>
      </c>
      <c r="K43" s="342">
        <v>1611</v>
      </c>
      <c r="L43" s="342">
        <v>1571</v>
      </c>
      <c r="M43" s="343">
        <v>1458</v>
      </c>
    </row>
    <row r="44" spans="2:13" ht="27.75" customHeight="1" x14ac:dyDescent="0.15">
      <c r="B44" s="1197"/>
      <c r="C44" s="1198"/>
      <c r="D44" s="104"/>
      <c r="E44" s="1203" t="s">
        <v>35</v>
      </c>
      <c r="F44" s="1203"/>
      <c r="G44" s="1203"/>
      <c r="H44" s="1204"/>
      <c r="I44" s="341">
        <v>23</v>
      </c>
      <c r="J44" s="342">
        <v>34</v>
      </c>
      <c r="K44" s="342">
        <v>30</v>
      </c>
      <c r="L44" s="342">
        <v>138</v>
      </c>
      <c r="M44" s="343">
        <v>113</v>
      </c>
    </row>
    <row r="45" spans="2:13" ht="27.75" customHeight="1" x14ac:dyDescent="0.15">
      <c r="B45" s="1197"/>
      <c r="C45" s="1198"/>
      <c r="D45" s="104"/>
      <c r="E45" s="1203" t="s">
        <v>36</v>
      </c>
      <c r="F45" s="1203"/>
      <c r="G45" s="1203"/>
      <c r="H45" s="1204"/>
      <c r="I45" s="341">
        <v>749</v>
      </c>
      <c r="J45" s="342">
        <v>742</v>
      </c>
      <c r="K45" s="342">
        <v>732</v>
      </c>
      <c r="L45" s="342">
        <v>721</v>
      </c>
      <c r="M45" s="343">
        <v>675</v>
      </c>
    </row>
    <row r="46" spans="2:13" ht="27.75" customHeight="1" x14ac:dyDescent="0.15">
      <c r="B46" s="1197"/>
      <c r="C46" s="1198"/>
      <c r="D46" s="105"/>
      <c r="E46" s="1203" t="s">
        <v>37</v>
      </c>
      <c r="F46" s="1203"/>
      <c r="G46" s="1203"/>
      <c r="H46" s="1204"/>
      <c r="I46" s="341" t="s">
        <v>517</v>
      </c>
      <c r="J46" s="342" t="s">
        <v>517</v>
      </c>
      <c r="K46" s="342" t="s">
        <v>517</v>
      </c>
      <c r="L46" s="342" t="s">
        <v>517</v>
      </c>
      <c r="M46" s="343" t="s">
        <v>517</v>
      </c>
    </row>
    <row r="47" spans="2:13" ht="27.75" customHeight="1" x14ac:dyDescent="0.15">
      <c r="B47" s="1197"/>
      <c r="C47" s="1198"/>
      <c r="D47" s="106"/>
      <c r="E47" s="1205" t="s">
        <v>38</v>
      </c>
      <c r="F47" s="1206"/>
      <c r="G47" s="1206"/>
      <c r="H47" s="1207"/>
      <c r="I47" s="341" t="s">
        <v>517</v>
      </c>
      <c r="J47" s="342" t="s">
        <v>517</v>
      </c>
      <c r="K47" s="342" t="s">
        <v>517</v>
      </c>
      <c r="L47" s="342" t="s">
        <v>517</v>
      </c>
      <c r="M47" s="343" t="s">
        <v>517</v>
      </c>
    </row>
    <row r="48" spans="2:13" ht="27.75" customHeight="1" x14ac:dyDescent="0.15">
      <c r="B48" s="1197"/>
      <c r="C48" s="1198"/>
      <c r="D48" s="104"/>
      <c r="E48" s="1203" t="s">
        <v>39</v>
      </c>
      <c r="F48" s="1203"/>
      <c r="G48" s="1203"/>
      <c r="H48" s="1204"/>
      <c r="I48" s="341" t="s">
        <v>517</v>
      </c>
      <c r="J48" s="342" t="s">
        <v>517</v>
      </c>
      <c r="K48" s="342" t="s">
        <v>517</v>
      </c>
      <c r="L48" s="342" t="s">
        <v>517</v>
      </c>
      <c r="M48" s="343" t="s">
        <v>517</v>
      </c>
    </row>
    <row r="49" spans="2:13" ht="27.75" customHeight="1" x14ac:dyDescent="0.15">
      <c r="B49" s="1199"/>
      <c r="C49" s="1200"/>
      <c r="D49" s="104"/>
      <c r="E49" s="1203" t="s">
        <v>40</v>
      </c>
      <c r="F49" s="1203"/>
      <c r="G49" s="1203"/>
      <c r="H49" s="1204"/>
      <c r="I49" s="341" t="s">
        <v>517</v>
      </c>
      <c r="J49" s="342" t="s">
        <v>517</v>
      </c>
      <c r="K49" s="342" t="s">
        <v>517</v>
      </c>
      <c r="L49" s="342" t="s">
        <v>517</v>
      </c>
      <c r="M49" s="343" t="s">
        <v>517</v>
      </c>
    </row>
    <row r="50" spans="2:13" ht="27.75" customHeight="1" x14ac:dyDescent="0.15">
      <c r="B50" s="1208" t="s">
        <v>41</v>
      </c>
      <c r="C50" s="1209"/>
      <c r="D50" s="107"/>
      <c r="E50" s="1203" t="s">
        <v>42</v>
      </c>
      <c r="F50" s="1203"/>
      <c r="G50" s="1203"/>
      <c r="H50" s="1204"/>
      <c r="I50" s="341">
        <v>2992</v>
      </c>
      <c r="J50" s="342">
        <v>2971</v>
      </c>
      <c r="K50" s="342">
        <v>3082</v>
      </c>
      <c r="L50" s="342">
        <v>3349</v>
      </c>
      <c r="M50" s="343">
        <v>3369</v>
      </c>
    </row>
    <row r="51" spans="2:13" ht="27.75" customHeight="1" x14ac:dyDescent="0.15">
      <c r="B51" s="1197"/>
      <c r="C51" s="1198"/>
      <c r="D51" s="104"/>
      <c r="E51" s="1203" t="s">
        <v>43</v>
      </c>
      <c r="F51" s="1203"/>
      <c r="G51" s="1203"/>
      <c r="H51" s="1204"/>
      <c r="I51" s="341">
        <v>1847</v>
      </c>
      <c r="J51" s="342">
        <v>1984</v>
      </c>
      <c r="K51" s="342">
        <v>1458</v>
      </c>
      <c r="L51" s="342">
        <v>1598</v>
      </c>
      <c r="M51" s="343">
        <v>1095</v>
      </c>
    </row>
    <row r="52" spans="2:13" ht="27.75" customHeight="1" x14ac:dyDescent="0.15">
      <c r="B52" s="1199"/>
      <c r="C52" s="1200"/>
      <c r="D52" s="104"/>
      <c r="E52" s="1203" t="s">
        <v>44</v>
      </c>
      <c r="F52" s="1203"/>
      <c r="G52" s="1203"/>
      <c r="H52" s="1204"/>
      <c r="I52" s="341">
        <v>8154</v>
      </c>
      <c r="J52" s="342">
        <v>7797</v>
      </c>
      <c r="K52" s="342">
        <v>7478</v>
      </c>
      <c r="L52" s="342">
        <v>7019</v>
      </c>
      <c r="M52" s="343">
        <v>6942</v>
      </c>
    </row>
    <row r="53" spans="2:13" ht="27.75" customHeight="1" thickBot="1" x14ac:dyDescent="0.2">
      <c r="B53" s="1210" t="s">
        <v>45</v>
      </c>
      <c r="C53" s="1211"/>
      <c r="D53" s="108"/>
      <c r="E53" s="1212" t="s">
        <v>46</v>
      </c>
      <c r="F53" s="1212"/>
      <c r="G53" s="1212"/>
      <c r="H53" s="1213"/>
      <c r="I53" s="344">
        <v>2623</v>
      </c>
      <c r="J53" s="345">
        <v>2016</v>
      </c>
      <c r="K53" s="345">
        <v>1982</v>
      </c>
      <c r="L53" s="345">
        <v>1483</v>
      </c>
      <c r="M53" s="346">
        <v>1012</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DuYQnIhsdAZSGb1o0gqPgjxp2ld8FXuRX1W//8ToBbBtIN6gGKSXBBvqk7vlv90jK2eDzRFTNbWeeX/WXme6Kg==" saltValue="gIPsyx7iWS8qZcIjN6Gq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560</v>
      </c>
      <c r="G54" s="117" t="s">
        <v>561</v>
      </c>
      <c r="H54" s="118" t="s">
        <v>562</v>
      </c>
    </row>
    <row r="55" spans="2:8" ht="52.5" customHeight="1" x14ac:dyDescent="0.15">
      <c r="B55" s="119"/>
      <c r="C55" s="1222" t="s">
        <v>49</v>
      </c>
      <c r="D55" s="1222"/>
      <c r="E55" s="1223"/>
      <c r="F55" s="120">
        <v>684</v>
      </c>
      <c r="G55" s="120">
        <v>684</v>
      </c>
      <c r="H55" s="121">
        <v>684</v>
      </c>
    </row>
    <row r="56" spans="2:8" ht="52.5" customHeight="1" x14ac:dyDescent="0.15">
      <c r="B56" s="122"/>
      <c r="C56" s="1224" t="s">
        <v>50</v>
      </c>
      <c r="D56" s="1224"/>
      <c r="E56" s="1225"/>
      <c r="F56" s="123">
        <v>917</v>
      </c>
      <c r="G56" s="123">
        <v>1162</v>
      </c>
      <c r="H56" s="124">
        <v>1202</v>
      </c>
    </row>
    <row r="57" spans="2:8" ht="53.25" customHeight="1" x14ac:dyDescent="0.15">
      <c r="B57" s="122"/>
      <c r="C57" s="1226" t="s">
        <v>51</v>
      </c>
      <c r="D57" s="1226"/>
      <c r="E57" s="1227"/>
      <c r="F57" s="125">
        <v>1319</v>
      </c>
      <c r="G57" s="125">
        <v>1352</v>
      </c>
      <c r="H57" s="126">
        <v>1347</v>
      </c>
    </row>
    <row r="58" spans="2:8" ht="45.75" customHeight="1" x14ac:dyDescent="0.15">
      <c r="B58" s="127"/>
      <c r="C58" s="1214" t="s">
        <v>587</v>
      </c>
      <c r="D58" s="1215"/>
      <c r="E58" s="1216"/>
      <c r="F58" s="347">
        <v>726</v>
      </c>
      <c r="G58" s="347">
        <v>742</v>
      </c>
      <c r="H58" s="348">
        <v>733</v>
      </c>
    </row>
    <row r="59" spans="2:8" ht="45.75" customHeight="1" x14ac:dyDescent="0.15">
      <c r="B59" s="127"/>
      <c r="C59" s="1214" t="s">
        <v>588</v>
      </c>
      <c r="D59" s="1215"/>
      <c r="E59" s="1216"/>
      <c r="F59" s="347">
        <v>155</v>
      </c>
      <c r="G59" s="347">
        <v>158</v>
      </c>
      <c r="H59" s="348">
        <v>159</v>
      </c>
    </row>
    <row r="60" spans="2:8" ht="45.75" customHeight="1" x14ac:dyDescent="0.15">
      <c r="B60" s="127"/>
      <c r="C60" s="1214" t="s">
        <v>589</v>
      </c>
      <c r="D60" s="1215"/>
      <c r="E60" s="1216"/>
      <c r="F60" s="347">
        <v>131</v>
      </c>
      <c r="G60" s="347">
        <v>138</v>
      </c>
      <c r="H60" s="348">
        <v>156</v>
      </c>
    </row>
    <row r="61" spans="2:8" ht="45.75" customHeight="1" x14ac:dyDescent="0.15">
      <c r="B61" s="127"/>
      <c r="C61" s="1214" t="s">
        <v>590</v>
      </c>
      <c r="D61" s="1215"/>
      <c r="E61" s="1216"/>
      <c r="F61" s="347">
        <v>139</v>
      </c>
      <c r="G61" s="347">
        <v>135</v>
      </c>
      <c r="H61" s="348">
        <v>128</v>
      </c>
    </row>
    <row r="62" spans="2:8" ht="45.75" customHeight="1" thickBot="1" x14ac:dyDescent="0.2">
      <c r="B62" s="128"/>
      <c r="C62" s="1217" t="s">
        <v>591</v>
      </c>
      <c r="D62" s="1218"/>
      <c r="E62" s="1219"/>
      <c r="F62" s="349">
        <v>64</v>
      </c>
      <c r="G62" s="349">
        <v>69</v>
      </c>
      <c r="H62" s="350">
        <v>69</v>
      </c>
    </row>
    <row r="63" spans="2:8" ht="52.5" customHeight="1" thickBot="1" x14ac:dyDescent="0.2">
      <c r="B63" s="129"/>
      <c r="C63" s="1220" t="s">
        <v>52</v>
      </c>
      <c r="D63" s="1220"/>
      <c r="E63" s="1221"/>
      <c r="F63" s="130">
        <v>2920</v>
      </c>
      <c r="G63" s="130">
        <v>3198</v>
      </c>
      <c r="H63" s="131">
        <v>3233</v>
      </c>
    </row>
    <row r="64" spans="2:8" x14ac:dyDescent="0.15"/>
  </sheetData>
  <sheetProtection algorithmName="SHA-512" hashValue="rUdnl04XF0Lqtk+NzWL7vZcL8BJF/bN4ZrhPX5ro71sFpsGCExthdqF5tYeAhE3B82NR3KyaEaVzkglwX/Fkcg==" saltValue="L3nbiZreHqn6Xbpynvt+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537E-B356-4C9A-8CE1-FDFA4D1DFE79}">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251" customWidth="1"/>
    <col min="2" max="107" width="2.5" style="251" customWidth="1"/>
    <col min="108" max="108" width="6.125" style="257" customWidth="1"/>
    <col min="109" max="109" width="5.875" style="255" customWidth="1"/>
    <col min="110" max="16384" width="8.625" style="251" hidden="1"/>
  </cols>
  <sheetData>
    <row r="1" spans="1:109" ht="42.75" customHeight="1" x14ac:dyDescent="0.15">
      <c r="A1" s="351"/>
      <c r="B1" s="352"/>
      <c r="DD1" s="251"/>
      <c r="DE1" s="251"/>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x14ac:dyDescent="0.15">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x14ac:dyDescent="0.15">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x14ac:dyDescent="0.15">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x14ac:dyDescent="0.15">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1"/>
      <c r="DE19" s="251"/>
    </row>
    <row r="20" spans="1:109" x14ac:dyDescent="0.15">
      <c r="DD20" s="251"/>
      <c r="DE20" s="251"/>
    </row>
    <row r="21" spans="1:109" ht="17.25" customHeight="1" x14ac:dyDescent="0.15">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15">
      <c r="B22" s="255"/>
    </row>
    <row r="23" spans="1:109" x14ac:dyDescent="0.15">
      <c r="B23" s="255"/>
    </row>
    <row r="24" spans="1:109" x14ac:dyDescent="0.15">
      <c r="B24" s="255"/>
    </row>
    <row r="25" spans="1:109" x14ac:dyDescent="0.15">
      <c r="B25" s="255"/>
    </row>
    <row r="26" spans="1:109" x14ac:dyDescent="0.15">
      <c r="B26" s="255"/>
    </row>
    <row r="27" spans="1:109" x14ac:dyDescent="0.15">
      <c r="B27" s="255"/>
    </row>
    <row r="28" spans="1:109" x14ac:dyDescent="0.15">
      <c r="B28" s="255"/>
    </row>
    <row r="29" spans="1:109" x14ac:dyDescent="0.15">
      <c r="B29" s="255"/>
    </row>
    <row r="30" spans="1:109" x14ac:dyDescent="0.15">
      <c r="B30" s="255"/>
    </row>
    <row r="31" spans="1:109" x14ac:dyDescent="0.15">
      <c r="B31" s="255"/>
    </row>
    <row r="32" spans="1:109" x14ac:dyDescent="0.15">
      <c r="B32" s="255"/>
    </row>
    <row r="33" spans="2:109" x14ac:dyDescent="0.15">
      <c r="B33" s="255"/>
    </row>
    <row r="34" spans="2:109" x14ac:dyDescent="0.15">
      <c r="B34" s="255"/>
    </row>
    <row r="35" spans="2:109" x14ac:dyDescent="0.15">
      <c r="B35" s="255"/>
    </row>
    <row r="36" spans="2:109" x14ac:dyDescent="0.15">
      <c r="B36" s="255"/>
    </row>
    <row r="37" spans="2:109" x14ac:dyDescent="0.15">
      <c r="B37" s="255"/>
    </row>
    <row r="38" spans="2:109" x14ac:dyDescent="0.15">
      <c r="B38" s="255"/>
    </row>
    <row r="39" spans="2:109" x14ac:dyDescent="0.15">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x14ac:dyDescent="0.15">
      <c r="B40" s="356"/>
      <c r="DD40" s="356"/>
      <c r="DE40" s="251"/>
    </row>
    <row r="41" spans="2:109" ht="17.25" x14ac:dyDescent="0.15">
      <c r="B41" s="252" t="s">
        <v>592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x14ac:dyDescent="0.15">
      <c r="B42" s="255"/>
      <c r="G42" s="357"/>
      <c r="I42" s="358"/>
      <c r="J42" s="358"/>
      <c r="K42" s="358"/>
      <c r="AM42" s="357"/>
      <c r="AN42" s="357" t="s">
        <v>593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5"/>
      <c r="AN43" s="1235" t="s">
        <v>594</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255"/>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255"/>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255"/>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255"/>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5"/>
      <c r="AN49" s="251" t="s">
        <v>595</v>
      </c>
    </row>
    <row r="50" spans="1:109" x14ac:dyDescent="0.15">
      <c r="B50" s="255"/>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558</v>
      </c>
      <c r="BQ50" s="1232"/>
      <c r="BR50" s="1232"/>
      <c r="BS50" s="1232"/>
      <c r="BT50" s="1232"/>
      <c r="BU50" s="1232"/>
      <c r="BV50" s="1232"/>
      <c r="BW50" s="1232"/>
      <c r="BX50" s="1232" t="s">
        <v>559</v>
      </c>
      <c r="BY50" s="1232"/>
      <c r="BZ50" s="1232"/>
      <c r="CA50" s="1232"/>
      <c r="CB50" s="1232"/>
      <c r="CC50" s="1232"/>
      <c r="CD50" s="1232"/>
      <c r="CE50" s="1232"/>
      <c r="CF50" s="1232" t="s">
        <v>560</v>
      </c>
      <c r="CG50" s="1232"/>
      <c r="CH50" s="1232"/>
      <c r="CI50" s="1232"/>
      <c r="CJ50" s="1232"/>
      <c r="CK50" s="1232"/>
      <c r="CL50" s="1232"/>
      <c r="CM50" s="1232"/>
      <c r="CN50" s="1232" t="s">
        <v>561</v>
      </c>
      <c r="CO50" s="1232"/>
      <c r="CP50" s="1232"/>
      <c r="CQ50" s="1232"/>
      <c r="CR50" s="1232"/>
      <c r="CS50" s="1232"/>
      <c r="CT50" s="1232"/>
      <c r="CU50" s="1232"/>
      <c r="CV50" s="1232" t="s">
        <v>562</v>
      </c>
      <c r="CW50" s="1232"/>
      <c r="CX50" s="1232"/>
      <c r="CY50" s="1232"/>
      <c r="CZ50" s="1232"/>
      <c r="DA50" s="1232"/>
      <c r="DB50" s="1232"/>
      <c r="DC50" s="1232"/>
    </row>
    <row r="51" spans="1:109" ht="13.5" customHeight="1" x14ac:dyDescent="0.15">
      <c r="B51" s="255"/>
      <c r="G51" s="1245"/>
      <c r="H51" s="1245"/>
      <c r="I51" s="1246"/>
      <c r="J51" s="1246"/>
      <c r="K51" s="1244"/>
      <c r="L51" s="1244"/>
      <c r="M51" s="1244"/>
      <c r="N51" s="1244"/>
      <c r="AM51" s="359"/>
      <c r="AN51" s="1234" t="s">
        <v>596</v>
      </c>
      <c r="AO51" s="1234"/>
      <c r="AP51" s="1234"/>
      <c r="AQ51" s="1234"/>
      <c r="AR51" s="1234"/>
      <c r="AS51" s="1234"/>
      <c r="AT51" s="1234"/>
      <c r="AU51" s="1234"/>
      <c r="AV51" s="1234"/>
      <c r="AW51" s="1234"/>
      <c r="AX51" s="1234"/>
      <c r="AY51" s="1234"/>
      <c r="AZ51" s="1234"/>
      <c r="BA51" s="1234"/>
      <c r="BB51" s="1234" t="s">
        <v>597</v>
      </c>
      <c r="BC51" s="1234"/>
      <c r="BD51" s="1234"/>
      <c r="BE51" s="1234"/>
      <c r="BF51" s="1234"/>
      <c r="BG51" s="1234"/>
      <c r="BH51" s="1234"/>
      <c r="BI51" s="1234"/>
      <c r="BJ51" s="1234"/>
      <c r="BK51" s="1234"/>
      <c r="BL51" s="1234"/>
      <c r="BM51" s="1234"/>
      <c r="BN51" s="1234"/>
      <c r="BO51" s="1234"/>
      <c r="BP51" s="1233">
        <v>71.8</v>
      </c>
      <c r="BQ51" s="1233"/>
      <c r="BR51" s="1233"/>
      <c r="BS51" s="1233"/>
      <c r="BT51" s="1233"/>
      <c r="BU51" s="1233"/>
      <c r="BV51" s="1233"/>
      <c r="BW51" s="1233"/>
      <c r="BX51" s="1233">
        <v>55.4</v>
      </c>
      <c r="BY51" s="1233"/>
      <c r="BZ51" s="1233"/>
      <c r="CA51" s="1233"/>
      <c r="CB51" s="1233"/>
      <c r="CC51" s="1233"/>
      <c r="CD51" s="1233"/>
      <c r="CE51" s="1233"/>
      <c r="CF51" s="1233">
        <v>52.7</v>
      </c>
      <c r="CG51" s="1233"/>
      <c r="CH51" s="1233"/>
      <c r="CI51" s="1233"/>
      <c r="CJ51" s="1233"/>
      <c r="CK51" s="1233"/>
      <c r="CL51" s="1233"/>
      <c r="CM51" s="1233"/>
      <c r="CN51" s="1233">
        <v>36.6</v>
      </c>
      <c r="CO51" s="1233"/>
      <c r="CP51" s="1233"/>
      <c r="CQ51" s="1233"/>
      <c r="CR51" s="1233"/>
      <c r="CS51" s="1233"/>
      <c r="CT51" s="1233"/>
      <c r="CU51" s="1233"/>
      <c r="CV51" s="1233">
        <v>25.4</v>
      </c>
      <c r="CW51" s="1233"/>
      <c r="CX51" s="1233"/>
      <c r="CY51" s="1233"/>
      <c r="CZ51" s="1233"/>
      <c r="DA51" s="1233"/>
      <c r="DB51" s="1233"/>
      <c r="DC51" s="1233"/>
    </row>
    <row r="52" spans="1:109" x14ac:dyDescent="0.15">
      <c r="B52" s="255"/>
      <c r="G52" s="1245"/>
      <c r="H52" s="1245"/>
      <c r="I52" s="1246"/>
      <c r="J52" s="1246"/>
      <c r="K52" s="1244"/>
      <c r="L52" s="1244"/>
      <c r="M52" s="1244"/>
      <c r="N52" s="1244"/>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8"/>
      <c r="B53" s="255"/>
      <c r="G53" s="1245"/>
      <c r="H53" s="1245"/>
      <c r="I53" s="1228"/>
      <c r="J53" s="1228"/>
      <c r="K53" s="1244"/>
      <c r="L53" s="1244"/>
      <c r="M53" s="1244"/>
      <c r="N53" s="1244"/>
      <c r="AM53" s="359"/>
      <c r="AN53" s="1234"/>
      <c r="AO53" s="1234"/>
      <c r="AP53" s="1234"/>
      <c r="AQ53" s="1234"/>
      <c r="AR53" s="1234"/>
      <c r="AS53" s="1234"/>
      <c r="AT53" s="1234"/>
      <c r="AU53" s="1234"/>
      <c r="AV53" s="1234"/>
      <c r="AW53" s="1234"/>
      <c r="AX53" s="1234"/>
      <c r="AY53" s="1234"/>
      <c r="AZ53" s="1234"/>
      <c r="BA53" s="1234"/>
      <c r="BB53" s="1234" t="s">
        <v>598</v>
      </c>
      <c r="BC53" s="1234"/>
      <c r="BD53" s="1234"/>
      <c r="BE53" s="1234"/>
      <c r="BF53" s="1234"/>
      <c r="BG53" s="1234"/>
      <c r="BH53" s="1234"/>
      <c r="BI53" s="1234"/>
      <c r="BJ53" s="1234"/>
      <c r="BK53" s="1234"/>
      <c r="BL53" s="1234"/>
      <c r="BM53" s="1234"/>
      <c r="BN53" s="1234"/>
      <c r="BO53" s="1234"/>
      <c r="BP53" s="1233">
        <v>55.4</v>
      </c>
      <c r="BQ53" s="1233"/>
      <c r="BR53" s="1233"/>
      <c r="BS53" s="1233"/>
      <c r="BT53" s="1233"/>
      <c r="BU53" s="1233"/>
      <c r="BV53" s="1233"/>
      <c r="BW53" s="1233"/>
      <c r="BX53" s="1233">
        <v>54.6</v>
      </c>
      <c r="BY53" s="1233"/>
      <c r="BZ53" s="1233"/>
      <c r="CA53" s="1233"/>
      <c r="CB53" s="1233"/>
      <c r="CC53" s="1233"/>
      <c r="CD53" s="1233"/>
      <c r="CE53" s="1233"/>
      <c r="CF53" s="1233">
        <v>56.5</v>
      </c>
      <c r="CG53" s="1233"/>
      <c r="CH53" s="1233"/>
      <c r="CI53" s="1233"/>
      <c r="CJ53" s="1233"/>
      <c r="CK53" s="1233"/>
      <c r="CL53" s="1233"/>
      <c r="CM53" s="1233"/>
      <c r="CN53" s="1233">
        <v>58.2</v>
      </c>
      <c r="CO53" s="1233"/>
      <c r="CP53" s="1233"/>
      <c r="CQ53" s="1233"/>
      <c r="CR53" s="1233"/>
      <c r="CS53" s="1233"/>
      <c r="CT53" s="1233"/>
      <c r="CU53" s="1233"/>
      <c r="CV53" s="1233">
        <v>56.2</v>
      </c>
      <c r="CW53" s="1233"/>
      <c r="CX53" s="1233"/>
      <c r="CY53" s="1233"/>
      <c r="CZ53" s="1233"/>
      <c r="DA53" s="1233"/>
      <c r="DB53" s="1233"/>
      <c r="DC53" s="1233"/>
    </row>
    <row r="54" spans="1:109" x14ac:dyDescent="0.15">
      <c r="A54" s="358"/>
      <c r="B54" s="255"/>
      <c r="G54" s="1245"/>
      <c r="H54" s="1245"/>
      <c r="I54" s="1228"/>
      <c r="J54" s="1228"/>
      <c r="K54" s="1244"/>
      <c r="L54" s="1244"/>
      <c r="M54" s="1244"/>
      <c r="N54" s="1244"/>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8"/>
      <c r="B55" s="255"/>
      <c r="G55" s="1228"/>
      <c r="H55" s="1228"/>
      <c r="I55" s="1228"/>
      <c r="J55" s="1228"/>
      <c r="K55" s="1244"/>
      <c r="L55" s="1244"/>
      <c r="M55" s="1244"/>
      <c r="N55" s="1244"/>
      <c r="AN55" s="1232" t="s">
        <v>599</v>
      </c>
      <c r="AO55" s="1232"/>
      <c r="AP55" s="1232"/>
      <c r="AQ55" s="1232"/>
      <c r="AR55" s="1232"/>
      <c r="AS55" s="1232"/>
      <c r="AT55" s="1232"/>
      <c r="AU55" s="1232"/>
      <c r="AV55" s="1232"/>
      <c r="AW55" s="1232"/>
      <c r="AX55" s="1232"/>
      <c r="AY55" s="1232"/>
      <c r="AZ55" s="1232"/>
      <c r="BA55" s="1232"/>
      <c r="BB55" s="1234" t="s">
        <v>597</v>
      </c>
      <c r="BC55" s="1234"/>
      <c r="BD55" s="1234"/>
      <c r="BE55" s="1234"/>
      <c r="BF55" s="1234"/>
      <c r="BG55" s="1234"/>
      <c r="BH55" s="1234"/>
      <c r="BI55" s="1234"/>
      <c r="BJ55" s="1234"/>
      <c r="BK55" s="1234"/>
      <c r="BL55" s="1234"/>
      <c r="BM55" s="1234"/>
      <c r="BN55" s="1234"/>
      <c r="BO55" s="1234"/>
      <c r="BP55" s="1233">
        <v>0</v>
      </c>
      <c r="BQ55" s="1233"/>
      <c r="BR55" s="1233"/>
      <c r="BS55" s="1233"/>
      <c r="BT55" s="1233"/>
      <c r="BU55" s="1233"/>
      <c r="BV55" s="1233"/>
      <c r="BW55" s="1233"/>
      <c r="BX55" s="1233">
        <v>0</v>
      </c>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x14ac:dyDescent="0.15">
      <c r="A56" s="358"/>
      <c r="B56" s="255"/>
      <c r="G56" s="1228"/>
      <c r="H56" s="1228"/>
      <c r="I56" s="1228"/>
      <c r="J56" s="1228"/>
      <c r="K56" s="1244"/>
      <c r="L56" s="1244"/>
      <c r="M56" s="1244"/>
      <c r="N56" s="1244"/>
      <c r="AN56" s="1232"/>
      <c r="AO56" s="1232"/>
      <c r="AP56" s="1232"/>
      <c r="AQ56" s="1232"/>
      <c r="AR56" s="1232"/>
      <c r="AS56" s="1232"/>
      <c r="AT56" s="1232"/>
      <c r="AU56" s="1232"/>
      <c r="AV56" s="1232"/>
      <c r="AW56" s="1232"/>
      <c r="AX56" s="1232"/>
      <c r="AY56" s="1232"/>
      <c r="AZ56" s="1232"/>
      <c r="BA56" s="1232"/>
      <c r="BB56" s="1234"/>
      <c r="BC56" s="1234"/>
      <c r="BD56" s="1234"/>
      <c r="BE56" s="1234"/>
      <c r="BF56" s="1234"/>
      <c r="BG56" s="1234"/>
      <c r="BH56" s="1234"/>
      <c r="BI56" s="1234"/>
      <c r="BJ56" s="1234"/>
      <c r="BK56" s="1234"/>
      <c r="BL56" s="1234"/>
      <c r="BM56" s="1234"/>
      <c r="BN56" s="1234"/>
      <c r="BO56" s="1234"/>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x14ac:dyDescent="0.15">
      <c r="B57" s="362"/>
      <c r="G57" s="1228"/>
      <c r="H57" s="1228"/>
      <c r="I57" s="1247"/>
      <c r="J57" s="1247"/>
      <c r="K57" s="1244"/>
      <c r="L57" s="1244"/>
      <c r="M57" s="1244"/>
      <c r="N57" s="1244"/>
      <c r="AM57" s="251"/>
      <c r="AN57" s="1232"/>
      <c r="AO57" s="1232"/>
      <c r="AP57" s="1232"/>
      <c r="AQ57" s="1232"/>
      <c r="AR57" s="1232"/>
      <c r="AS57" s="1232"/>
      <c r="AT57" s="1232"/>
      <c r="AU57" s="1232"/>
      <c r="AV57" s="1232"/>
      <c r="AW57" s="1232"/>
      <c r="AX57" s="1232"/>
      <c r="AY57" s="1232"/>
      <c r="AZ57" s="1232"/>
      <c r="BA57" s="1232"/>
      <c r="BB57" s="1234" t="s">
        <v>598</v>
      </c>
      <c r="BC57" s="1234"/>
      <c r="BD57" s="1234"/>
      <c r="BE57" s="1234"/>
      <c r="BF57" s="1234"/>
      <c r="BG57" s="1234"/>
      <c r="BH57" s="1234"/>
      <c r="BI57" s="1234"/>
      <c r="BJ57" s="1234"/>
      <c r="BK57" s="1234"/>
      <c r="BL57" s="1234"/>
      <c r="BM57" s="1234"/>
      <c r="BN57" s="1234"/>
      <c r="BO57" s="1234"/>
      <c r="BP57" s="1233">
        <v>60.1</v>
      </c>
      <c r="BQ57" s="1233"/>
      <c r="BR57" s="1233"/>
      <c r="BS57" s="1233"/>
      <c r="BT57" s="1233"/>
      <c r="BU57" s="1233"/>
      <c r="BV57" s="1233"/>
      <c r="BW57" s="1233"/>
      <c r="BX57" s="1233">
        <v>61.6</v>
      </c>
      <c r="BY57" s="1233"/>
      <c r="BZ57" s="1233"/>
      <c r="CA57" s="1233"/>
      <c r="CB57" s="1233"/>
      <c r="CC57" s="1233"/>
      <c r="CD57" s="1233"/>
      <c r="CE57" s="1233"/>
      <c r="CF57" s="1233">
        <v>64.3</v>
      </c>
      <c r="CG57" s="1233"/>
      <c r="CH57" s="1233"/>
      <c r="CI57" s="1233"/>
      <c r="CJ57" s="1233"/>
      <c r="CK57" s="1233"/>
      <c r="CL57" s="1233"/>
      <c r="CM57" s="1233"/>
      <c r="CN57" s="1233">
        <v>65.3</v>
      </c>
      <c r="CO57" s="1233"/>
      <c r="CP57" s="1233"/>
      <c r="CQ57" s="1233"/>
      <c r="CR57" s="1233"/>
      <c r="CS57" s="1233"/>
      <c r="CT57" s="1233"/>
      <c r="CU57" s="1233"/>
      <c r="CV57" s="1233">
        <v>66.599999999999994</v>
      </c>
      <c r="CW57" s="1233"/>
      <c r="CX57" s="1233"/>
      <c r="CY57" s="1233"/>
      <c r="CZ57" s="1233"/>
      <c r="DA57" s="1233"/>
      <c r="DB57" s="1233"/>
      <c r="DC57" s="1233"/>
      <c r="DD57" s="363"/>
      <c r="DE57" s="362"/>
    </row>
    <row r="58" spans="1:109" s="358" customFormat="1" x14ac:dyDescent="0.15">
      <c r="A58" s="251"/>
      <c r="B58" s="362"/>
      <c r="G58" s="1228"/>
      <c r="H58" s="1228"/>
      <c r="I58" s="1247"/>
      <c r="J58" s="1247"/>
      <c r="K58" s="1244"/>
      <c r="L58" s="1244"/>
      <c r="M58" s="1244"/>
      <c r="N58" s="1244"/>
      <c r="AM58" s="251"/>
      <c r="AN58" s="1232"/>
      <c r="AO58" s="1232"/>
      <c r="AP58" s="1232"/>
      <c r="AQ58" s="1232"/>
      <c r="AR58" s="1232"/>
      <c r="AS58" s="1232"/>
      <c r="AT58" s="1232"/>
      <c r="AU58" s="1232"/>
      <c r="AV58" s="1232"/>
      <c r="AW58" s="1232"/>
      <c r="AX58" s="1232"/>
      <c r="AY58" s="1232"/>
      <c r="AZ58" s="1232"/>
      <c r="BA58" s="1232"/>
      <c r="BB58" s="1234"/>
      <c r="BC58" s="1234"/>
      <c r="BD58" s="1234"/>
      <c r="BE58" s="1234"/>
      <c r="BF58" s="1234"/>
      <c r="BG58" s="1234"/>
      <c r="BH58" s="1234"/>
      <c r="BI58" s="1234"/>
      <c r="BJ58" s="1234"/>
      <c r="BK58" s="1234"/>
      <c r="BL58" s="1234"/>
      <c r="BM58" s="1234"/>
      <c r="BN58" s="1234"/>
      <c r="BO58" s="1234"/>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x14ac:dyDescent="0.15">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7.25" x14ac:dyDescent="0.15">
      <c r="B63" s="308" t="s">
        <v>600</v>
      </c>
    </row>
    <row r="64" spans="1:109" x14ac:dyDescent="0.15">
      <c r="B64" s="255"/>
      <c r="G64" s="357"/>
      <c r="I64" s="369"/>
      <c r="J64" s="369"/>
      <c r="K64" s="369"/>
      <c r="L64" s="369"/>
      <c r="M64" s="369"/>
      <c r="N64" s="370"/>
      <c r="AM64" s="357"/>
      <c r="AN64" s="357" t="s">
        <v>593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5"/>
      <c r="AN65" s="1235" t="s">
        <v>601</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255"/>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255"/>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255"/>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255"/>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5"/>
      <c r="G71" s="374"/>
      <c r="I71" s="375"/>
      <c r="J71" s="372"/>
      <c r="K71" s="372"/>
      <c r="L71" s="373"/>
      <c r="M71" s="372"/>
      <c r="N71" s="373"/>
      <c r="AM71" s="374"/>
      <c r="AN71" s="251" t="s">
        <v>595</v>
      </c>
    </row>
    <row r="72" spans="2:107" x14ac:dyDescent="0.15">
      <c r="B72" s="255"/>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558</v>
      </c>
      <c r="BQ72" s="1232"/>
      <c r="BR72" s="1232"/>
      <c r="BS72" s="1232"/>
      <c r="BT72" s="1232"/>
      <c r="BU72" s="1232"/>
      <c r="BV72" s="1232"/>
      <c r="BW72" s="1232"/>
      <c r="BX72" s="1232" t="s">
        <v>559</v>
      </c>
      <c r="BY72" s="1232"/>
      <c r="BZ72" s="1232"/>
      <c r="CA72" s="1232"/>
      <c r="CB72" s="1232"/>
      <c r="CC72" s="1232"/>
      <c r="CD72" s="1232"/>
      <c r="CE72" s="1232"/>
      <c r="CF72" s="1232" t="s">
        <v>560</v>
      </c>
      <c r="CG72" s="1232"/>
      <c r="CH72" s="1232"/>
      <c r="CI72" s="1232"/>
      <c r="CJ72" s="1232"/>
      <c r="CK72" s="1232"/>
      <c r="CL72" s="1232"/>
      <c r="CM72" s="1232"/>
      <c r="CN72" s="1232" t="s">
        <v>561</v>
      </c>
      <c r="CO72" s="1232"/>
      <c r="CP72" s="1232"/>
      <c r="CQ72" s="1232"/>
      <c r="CR72" s="1232"/>
      <c r="CS72" s="1232"/>
      <c r="CT72" s="1232"/>
      <c r="CU72" s="1232"/>
      <c r="CV72" s="1232" t="s">
        <v>562</v>
      </c>
      <c r="CW72" s="1232"/>
      <c r="CX72" s="1232"/>
      <c r="CY72" s="1232"/>
      <c r="CZ72" s="1232"/>
      <c r="DA72" s="1232"/>
      <c r="DB72" s="1232"/>
      <c r="DC72" s="1232"/>
    </row>
    <row r="73" spans="2:107" x14ac:dyDescent="0.15">
      <c r="B73" s="255"/>
      <c r="G73" s="1245"/>
      <c r="H73" s="1245"/>
      <c r="I73" s="1245"/>
      <c r="J73" s="1245"/>
      <c r="K73" s="1248"/>
      <c r="L73" s="1248"/>
      <c r="M73" s="1248"/>
      <c r="N73" s="1248"/>
      <c r="AM73" s="359"/>
      <c r="AN73" s="1234" t="s">
        <v>596</v>
      </c>
      <c r="AO73" s="1234"/>
      <c r="AP73" s="1234"/>
      <c r="AQ73" s="1234"/>
      <c r="AR73" s="1234"/>
      <c r="AS73" s="1234"/>
      <c r="AT73" s="1234"/>
      <c r="AU73" s="1234"/>
      <c r="AV73" s="1234"/>
      <c r="AW73" s="1234"/>
      <c r="AX73" s="1234"/>
      <c r="AY73" s="1234"/>
      <c r="AZ73" s="1234"/>
      <c r="BA73" s="1234"/>
      <c r="BB73" s="1234" t="s">
        <v>597</v>
      </c>
      <c r="BC73" s="1234"/>
      <c r="BD73" s="1234"/>
      <c r="BE73" s="1234"/>
      <c r="BF73" s="1234"/>
      <c r="BG73" s="1234"/>
      <c r="BH73" s="1234"/>
      <c r="BI73" s="1234"/>
      <c r="BJ73" s="1234"/>
      <c r="BK73" s="1234"/>
      <c r="BL73" s="1234"/>
      <c r="BM73" s="1234"/>
      <c r="BN73" s="1234"/>
      <c r="BO73" s="1234"/>
      <c r="BP73" s="1233">
        <v>71.8</v>
      </c>
      <c r="BQ73" s="1233"/>
      <c r="BR73" s="1233"/>
      <c r="BS73" s="1233"/>
      <c r="BT73" s="1233"/>
      <c r="BU73" s="1233"/>
      <c r="BV73" s="1233"/>
      <c r="BW73" s="1233"/>
      <c r="BX73" s="1233">
        <v>55.4</v>
      </c>
      <c r="BY73" s="1233"/>
      <c r="BZ73" s="1233"/>
      <c r="CA73" s="1233"/>
      <c r="CB73" s="1233"/>
      <c r="CC73" s="1233"/>
      <c r="CD73" s="1233"/>
      <c r="CE73" s="1233"/>
      <c r="CF73" s="1233">
        <v>52.7</v>
      </c>
      <c r="CG73" s="1233"/>
      <c r="CH73" s="1233"/>
      <c r="CI73" s="1233"/>
      <c r="CJ73" s="1233"/>
      <c r="CK73" s="1233"/>
      <c r="CL73" s="1233"/>
      <c r="CM73" s="1233"/>
      <c r="CN73" s="1233">
        <v>36.6</v>
      </c>
      <c r="CO73" s="1233"/>
      <c r="CP73" s="1233"/>
      <c r="CQ73" s="1233"/>
      <c r="CR73" s="1233"/>
      <c r="CS73" s="1233"/>
      <c r="CT73" s="1233"/>
      <c r="CU73" s="1233"/>
      <c r="CV73" s="1233">
        <v>25.4</v>
      </c>
      <c r="CW73" s="1233"/>
      <c r="CX73" s="1233"/>
      <c r="CY73" s="1233"/>
      <c r="CZ73" s="1233"/>
      <c r="DA73" s="1233"/>
      <c r="DB73" s="1233"/>
      <c r="DC73" s="1233"/>
    </row>
    <row r="74" spans="2:107" x14ac:dyDescent="0.15">
      <c r="B74" s="255"/>
      <c r="G74" s="1245"/>
      <c r="H74" s="1245"/>
      <c r="I74" s="1245"/>
      <c r="J74" s="1245"/>
      <c r="K74" s="1248"/>
      <c r="L74" s="1248"/>
      <c r="M74" s="1248"/>
      <c r="N74" s="1248"/>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5"/>
      <c r="G75" s="1245"/>
      <c r="H75" s="1245"/>
      <c r="I75" s="1228"/>
      <c r="J75" s="1228"/>
      <c r="K75" s="1244"/>
      <c r="L75" s="1244"/>
      <c r="M75" s="1244"/>
      <c r="N75" s="1244"/>
      <c r="AM75" s="359"/>
      <c r="AN75" s="1234"/>
      <c r="AO75" s="1234"/>
      <c r="AP75" s="1234"/>
      <c r="AQ75" s="1234"/>
      <c r="AR75" s="1234"/>
      <c r="AS75" s="1234"/>
      <c r="AT75" s="1234"/>
      <c r="AU75" s="1234"/>
      <c r="AV75" s="1234"/>
      <c r="AW75" s="1234"/>
      <c r="AX75" s="1234"/>
      <c r="AY75" s="1234"/>
      <c r="AZ75" s="1234"/>
      <c r="BA75" s="1234"/>
      <c r="BB75" s="1234" t="s">
        <v>602</v>
      </c>
      <c r="BC75" s="1234"/>
      <c r="BD75" s="1234"/>
      <c r="BE75" s="1234"/>
      <c r="BF75" s="1234"/>
      <c r="BG75" s="1234"/>
      <c r="BH75" s="1234"/>
      <c r="BI75" s="1234"/>
      <c r="BJ75" s="1234"/>
      <c r="BK75" s="1234"/>
      <c r="BL75" s="1234"/>
      <c r="BM75" s="1234"/>
      <c r="BN75" s="1234"/>
      <c r="BO75" s="1234"/>
      <c r="BP75" s="1233">
        <v>12.9</v>
      </c>
      <c r="BQ75" s="1233"/>
      <c r="BR75" s="1233"/>
      <c r="BS75" s="1233"/>
      <c r="BT75" s="1233"/>
      <c r="BU75" s="1233"/>
      <c r="BV75" s="1233"/>
      <c r="BW75" s="1233"/>
      <c r="BX75" s="1233">
        <v>14.5</v>
      </c>
      <c r="BY75" s="1233"/>
      <c r="BZ75" s="1233"/>
      <c r="CA75" s="1233"/>
      <c r="CB75" s="1233"/>
      <c r="CC75" s="1233"/>
      <c r="CD75" s="1233"/>
      <c r="CE75" s="1233"/>
      <c r="CF75" s="1233">
        <v>15</v>
      </c>
      <c r="CG75" s="1233"/>
      <c r="CH75" s="1233"/>
      <c r="CI75" s="1233"/>
      <c r="CJ75" s="1233"/>
      <c r="CK75" s="1233"/>
      <c r="CL75" s="1233"/>
      <c r="CM75" s="1233"/>
      <c r="CN75" s="1233">
        <v>14.7</v>
      </c>
      <c r="CO75" s="1233"/>
      <c r="CP75" s="1233"/>
      <c r="CQ75" s="1233"/>
      <c r="CR75" s="1233"/>
      <c r="CS75" s="1233"/>
      <c r="CT75" s="1233"/>
      <c r="CU75" s="1233"/>
      <c r="CV75" s="1233">
        <v>14.5</v>
      </c>
      <c r="CW75" s="1233"/>
      <c r="CX75" s="1233"/>
      <c r="CY75" s="1233"/>
      <c r="CZ75" s="1233"/>
      <c r="DA75" s="1233"/>
      <c r="DB75" s="1233"/>
      <c r="DC75" s="1233"/>
    </row>
    <row r="76" spans="2:107" x14ac:dyDescent="0.15">
      <c r="B76" s="255"/>
      <c r="G76" s="1245"/>
      <c r="H76" s="1245"/>
      <c r="I76" s="1228"/>
      <c r="J76" s="1228"/>
      <c r="K76" s="1244"/>
      <c r="L76" s="1244"/>
      <c r="M76" s="1244"/>
      <c r="N76" s="1244"/>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5"/>
      <c r="G77" s="1228"/>
      <c r="H77" s="1228"/>
      <c r="I77" s="1228"/>
      <c r="J77" s="1228"/>
      <c r="K77" s="1248"/>
      <c r="L77" s="1248"/>
      <c r="M77" s="1248"/>
      <c r="N77" s="1248"/>
      <c r="AN77" s="1232" t="s">
        <v>599</v>
      </c>
      <c r="AO77" s="1232"/>
      <c r="AP77" s="1232"/>
      <c r="AQ77" s="1232"/>
      <c r="AR77" s="1232"/>
      <c r="AS77" s="1232"/>
      <c r="AT77" s="1232"/>
      <c r="AU77" s="1232"/>
      <c r="AV77" s="1232"/>
      <c r="AW77" s="1232"/>
      <c r="AX77" s="1232"/>
      <c r="AY77" s="1232"/>
      <c r="AZ77" s="1232"/>
      <c r="BA77" s="1232"/>
      <c r="BB77" s="1234" t="s">
        <v>597</v>
      </c>
      <c r="BC77" s="1234"/>
      <c r="BD77" s="1234"/>
      <c r="BE77" s="1234"/>
      <c r="BF77" s="1234"/>
      <c r="BG77" s="1234"/>
      <c r="BH77" s="1234"/>
      <c r="BI77" s="1234"/>
      <c r="BJ77" s="1234"/>
      <c r="BK77" s="1234"/>
      <c r="BL77" s="1234"/>
      <c r="BM77" s="1234"/>
      <c r="BN77" s="1234"/>
      <c r="BO77" s="1234"/>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x14ac:dyDescent="0.15">
      <c r="B78" s="255"/>
      <c r="G78" s="1228"/>
      <c r="H78" s="1228"/>
      <c r="I78" s="1228"/>
      <c r="J78" s="1228"/>
      <c r="K78" s="1248"/>
      <c r="L78" s="1248"/>
      <c r="M78" s="1248"/>
      <c r="N78" s="1248"/>
      <c r="AN78" s="1232"/>
      <c r="AO78" s="1232"/>
      <c r="AP78" s="1232"/>
      <c r="AQ78" s="1232"/>
      <c r="AR78" s="1232"/>
      <c r="AS78" s="1232"/>
      <c r="AT78" s="1232"/>
      <c r="AU78" s="1232"/>
      <c r="AV78" s="1232"/>
      <c r="AW78" s="1232"/>
      <c r="AX78" s="1232"/>
      <c r="AY78" s="1232"/>
      <c r="AZ78" s="1232"/>
      <c r="BA78" s="1232"/>
      <c r="BB78" s="1234"/>
      <c r="BC78" s="1234"/>
      <c r="BD78" s="1234"/>
      <c r="BE78" s="1234"/>
      <c r="BF78" s="1234"/>
      <c r="BG78" s="1234"/>
      <c r="BH78" s="1234"/>
      <c r="BI78" s="1234"/>
      <c r="BJ78" s="1234"/>
      <c r="BK78" s="1234"/>
      <c r="BL78" s="1234"/>
      <c r="BM78" s="1234"/>
      <c r="BN78" s="1234"/>
      <c r="BO78" s="1234"/>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5"/>
      <c r="G79" s="1228"/>
      <c r="H79" s="1228"/>
      <c r="I79" s="1247"/>
      <c r="J79" s="1247"/>
      <c r="K79" s="1249"/>
      <c r="L79" s="1249"/>
      <c r="M79" s="1249"/>
      <c r="N79" s="1249"/>
      <c r="AN79" s="1232"/>
      <c r="AO79" s="1232"/>
      <c r="AP79" s="1232"/>
      <c r="AQ79" s="1232"/>
      <c r="AR79" s="1232"/>
      <c r="AS79" s="1232"/>
      <c r="AT79" s="1232"/>
      <c r="AU79" s="1232"/>
      <c r="AV79" s="1232"/>
      <c r="AW79" s="1232"/>
      <c r="AX79" s="1232"/>
      <c r="AY79" s="1232"/>
      <c r="AZ79" s="1232"/>
      <c r="BA79" s="1232"/>
      <c r="BB79" s="1234" t="s">
        <v>602</v>
      </c>
      <c r="BC79" s="1234"/>
      <c r="BD79" s="1234"/>
      <c r="BE79" s="1234"/>
      <c r="BF79" s="1234"/>
      <c r="BG79" s="1234"/>
      <c r="BH79" s="1234"/>
      <c r="BI79" s="1234"/>
      <c r="BJ79" s="1234"/>
      <c r="BK79" s="1234"/>
      <c r="BL79" s="1234"/>
      <c r="BM79" s="1234"/>
      <c r="BN79" s="1234"/>
      <c r="BO79" s="1234"/>
      <c r="BP79" s="1233">
        <v>8.6</v>
      </c>
      <c r="BQ79" s="1233"/>
      <c r="BR79" s="1233"/>
      <c r="BS79" s="1233"/>
      <c r="BT79" s="1233"/>
      <c r="BU79" s="1233"/>
      <c r="BV79" s="1233"/>
      <c r="BW79" s="1233"/>
      <c r="BX79" s="1233">
        <v>8.6</v>
      </c>
      <c r="BY79" s="1233"/>
      <c r="BZ79" s="1233"/>
      <c r="CA79" s="1233"/>
      <c r="CB79" s="1233"/>
      <c r="CC79" s="1233"/>
      <c r="CD79" s="1233"/>
      <c r="CE79" s="1233"/>
      <c r="CF79" s="1233">
        <v>8.9</v>
      </c>
      <c r="CG79" s="1233"/>
      <c r="CH79" s="1233"/>
      <c r="CI79" s="1233"/>
      <c r="CJ79" s="1233"/>
      <c r="CK79" s="1233"/>
      <c r="CL79" s="1233"/>
      <c r="CM79" s="1233"/>
      <c r="CN79" s="1233">
        <v>8.9</v>
      </c>
      <c r="CO79" s="1233"/>
      <c r="CP79" s="1233"/>
      <c r="CQ79" s="1233"/>
      <c r="CR79" s="1233"/>
      <c r="CS79" s="1233"/>
      <c r="CT79" s="1233"/>
      <c r="CU79" s="1233"/>
      <c r="CV79" s="1233">
        <v>9.1</v>
      </c>
      <c r="CW79" s="1233"/>
      <c r="CX79" s="1233"/>
      <c r="CY79" s="1233"/>
      <c r="CZ79" s="1233"/>
      <c r="DA79" s="1233"/>
      <c r="DB79" s="1233"/>
      <c r="DC79" s="1233"/>
    </row>
    <row r="80" spans="2:107" x14ac:dyDescent="0.15">
      <c r="B80" s="255"/>
      <c r="G80" s="1228"/>
      <c r="H80" s="1228"/>
      <c r="I80" s="1247"/>
      <c r="J80" s="1247"/>
      <c r="K80" s="1249"/>
      <c r="L80" s="1249"/>
      <c r="M80" s="1249"/>
      <c r="N80" s="1249"/>
      <c r="AN80" s="1232"/>
      <c r="AO80" s="1232"/>
      <c r="AP80" s="1232"/>
      <c r="AQ80" s="1232"/>
      <c r="AR80" s="1232"/>
      <c r="AS80" s="1232"/>
      <c r="AT80" s="1232"/>
      <c r="AU80" s="1232"/>
      <c r="AV80" s="1232"/>
      <c r="AW80" s="1232"/>
      <c r="AX80" s="1232"/>
      <c r="AY80" s="1232"/>
      <c r="AZ80" s="1232"/>
      <c r="BA80" s="1232"/>
      <c r="BB80" s="1234"/>
      <c r="BC80" s="1234"/>
      <c r="BD80" s="1234"/>
      <c r="BE80" s="1234"/>
      <c r="BF80" s="1234"/>
      <c r="BG80" s="1234"/>
      <c r="BH80" s="1234"/>
      <c r="BI80" s="1234"/>
      <c r="BJ80" s="1234"/>
      <c r="BK80" s="1234"/>
      <c r="BL80" s="1234"/>
      <c r="BM80" s="1234"/>
      <c r="BN80" s="1234"/>
      <c r="BO80" s="1234"/>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5"/>
    </row>
    <row r="82" spans="2:109" ht="17.25" x14ac:dyDescent="0.15">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x14ac:dyDescent="0.15">
      <c r="DD84" s="251"/>
      <c r="DE84" s="251"/>
    </row>
    <row r="85" spans="2:109" x14ac:dyDescent="0.15">
      <c r="DD85" s="251"/>
      <c r="DE85" s="251"/>
    </row>
  </sheetData>
  <sheetProtection algorithmName="SHA-512" hashValue="MMt/kp+3BwqTZIaxBF6vNDBxCmBSIYRUgLdrkUXP0pNWFihoZzWjqtwGXPkSONf3aFvicOIw/jh6U0N/J27sNw==" saltValue="hQaaKCWVwYqb122NNUKu8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5910-1BD3-4BB7-AD17-841C36232384}">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505</v>
      </c>
    </row>
  </sheetData>
  <sheetProtection algorithmName="SHA-512" hashValue="29l5PdKkZYsG57xIFDtkseymFx7GFky3vGluZTPGuNQTWf4ydxs/bac+oG/cljVBmktyTRrHsmJYepUxYwJ00g==" saltValue="fRZ63iXuBqlM8THmH9ws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9FDE-691F-402E-BD67-11C922D54104}">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505</v>
      </c>
    </row>
  </sheetData>
  <sheetProtection algorithmName="SHA-512" hashValue="OV8P2CMDvJWWVncHO9hrS5ZPrlu70lE/n63cCHmokjmEwquzPiJKgfV4VccYIGGDwr4g9nG+xwB7NXQHI3xhNA==" saltValue="sTY/PdfabrIvV9ovWw/R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53</v>
      </c>
      <c r="E2" s="143"/>
      <c r="F2" s="144" t="s">
        <v>555</v>
      </c>
      <c r="G2" s="145"/>
      <c r="H2" s="146"/>
    </row>
    <row r="3" spans="1:8" x14ac:dyDescent="0.15">
      <c r="A3" s="142" t="s">
        <v>548</v>
      </c>
      <c r="B3" s="147"/>
      <c r="C3" s="148"/>
      <c r="D3" s="149">
        <v>173075</v>
      </c>
      <c r="E3" s="150"/>
      <c r="F3" s="151">
        <v>167497</v>
      </c>
      <c r="G3" s="152"/>
      <c r="H3" s="153"/>
    </row>
    <row r="4" spans="1:8" x14ac:dyDescent="0.15">
      <c r="A4" s="154"/>
      <c r="B4" s="155"/>
      <c r="C4" s="156"/>
      <c r="D4" s="157">
        <v>64252</v>
      </c>
      <c r="E4" s="158"/>
      <c r="F4" s="159">
        <v>82571</v>
      </c>
      <c r="G4" s="160"/>
      <c r="H4" s="161"/>
    </row>
    <row r="5" spans="1:8" x14ac:dyDescent="0.15">
      <c r="A5" s="142" t="s">
        <v>550</v>
      </c>
      <c r="B5" s="147"/>
      <c r="C5" s="148"/>
      <c r="D5" s="149">
        <v>83975</v>
      </c>
      <c r="E5" s="150"/>
      <c r="F5" s="151">
        <v>190274</v>
      </c>
      <c r="G5" s="152"/>
      <c r="H5" s="153"/>
    </row>
    <row r="6" spans="1:8" x14ac:dyDescent="0.15">
      <c r="A6" s="154"/>
      <c r="B6" s="155"/>
      <c r="C6" s="156"/>
      <c r="D6" s="157">
        <v>51550</v>
      </c>
      <c r="E6" s="158"/>
      <c r="F6" s="159">
        <v>88584</v>
      </c>
      <c r="G6" s="160"/>
      <c r="H6" s="161"/>
    </row>
    <row r="7" spans="1:8" x14ac:dyDescent="0.15">
      <c r="A7" s="142" t="s">
        <v>551</v>
      </c>
      <c r="B7" s="147"/>
      <c r="C7" s="148"/>
      <c r="D7" s="149">
        <v>81709</v>
      </c>
      <c r="E7" s="150"/>
      <c r="F7" s="151">
        <v>200194</v>
      </c>
      <c r="G7" s="152"/>
      <c r="H7" s="153"/>
    </row>
    <row r="8" spans="1:8" x14ac:dyDescent="0.15">
      <c r="A8" s="154"/>
      <c r="B8" s="155"/>
      <c r="C8" s="156"/>
      <c r="D8" s="157">
        <v>55739</v>
      </c>
      <c r="E8" s="158"/>
      <c r="F8" s="159">
        <v>106422</v>
      </c>
      <c r="G8" s="160"/>
      <c r="H8" s="161"/>
    </row>
    <row r="9" spans="1:8" x14ac:dyDescent="0.15">
      <c r="A9" s="142" t="s">
        <v>552</v>
      </c>
      <c r="B9" s="147"/>
      <c r="C9" s="148"/>
      <c r="D9" s="149">
        <v>149915</v>
      </c>
      <c r="E9" s="150"/>
      <c r="F9" s="151">
        <v>196914</v>
      </c>
      <c r="G9" s="152"/>
      <c r="H9" s="153"/>
    </row>
    <row r="10" spans="1:8" x14ac:dyDescent="0.15">
      <c r="A10" s="154"/>
      <c r="B10" s="155"/>
      <c r="C10" s="156"/>
      <c r="D10" s="157">
        <v>82164</v>
      </c>
      <c r="E10" s="158"/>
      <c r="F10" s="159">
        <v>98966</v>
      </c>
      <c r="G10" s="160"/>
      <c r="H10" s="161"/>
    </row>
    <row r="11" spans="1:8" x14ac:dyDescent="0.15">
      <c r="A11" s="142" t="s">
        <v>553</v>
      </c>
      <c r="B11" s="147"/>
      <c r="C11" s="148"/>
      <c r="D11" s="149">
        <v>122643</v>
      </c>
      <c r="E11" s="150"/>
      <c r="F11" s="151">
        <v>204757</v>
      </c>
      <c r="G11" s="152"/>
      <c r="H11" s="153"/>
    </row>
    <row r="12" spans="1:8" x14ac:dyDescent="0.15">
      <c r="A12" s="154"/>
      <c r="B12" s="155"/>
      <c r="C12" s="162"/>
      <c r="D12" s="157">
        <v>77178</v>
      </c>
      <c r="E12" s="158"/>
      <c r="F12" s="159">
        <v>106071</v>
      </c>
      <c r="G12" s="160"/>
      <c r="H12" s="161"/>
    </row>
    <row r="13" spans="1:8" x14ac:dyDescent="0.15">
      <c r="A13" s="142"/>
      <c r="B13" s="147"/>
      <c r="C13" s="148"/>
      <c r="D13" s="149">
        <v>122263</v>
      </c>
      <c r="E13" s="150"/>
      <c r="F13" s="151">
        <v>191927</v>
      </c>
      <c r="G13" s="163"/>
      <c r="H13" s="153"/>
    </row>
    <row r="14" spans="1:8" x14ac:dyDescent="0.15">
      <c r="A14" s="154"/>
      <c r="B14" s="155"/>
      <c r="C14" s="156"/>
      <c r="D14" s="157">
        <v>66177</v>
      </c>
      <c r="E14" s="158"/>
      <c r="F14" s="159">
        <v>96523</v>
      </c>
      <c r="G14" s="160"/>
      <c r="H14" s="161"/>
    </row>
    <row r="17" spans="1:11" x14ac:dyDescent="0.15">
      <c r="A17" s="138" t="s">
        <v>54</v>
      </c>
    </row>
    <row r="18" spans="1:11" x14ac:dyDescent="0.15">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15">
      <c r="A19" s="164" t="s">
        <v>55</v>
      </c>
      <c r="B19" s="164">
        <f>ROUND(VALUE(SUBSTITUTE(実質収支比率等に係る経年分析!F$48,"▲","-")),2)</f>
        <v>3.28</v>
      </c>
      <c r="C19" s="164">
        <f>ROUND(VALUE(SUBSTITUTE(実質収支比率等に係る経年分析!G$48,"▲","-")),2)</f>
        <v>3.28</v>
      </c>
      <c r="D19" s="164">
        <f>ROUND(VALUE(SUBSTITUTE(実質収支比率等に係る経年分析!H$48,"▲","-")),2)</f>
        <v>3.41</v>
      </c>
      <c r="E19" s="164">
        <f>ROUND(VALUE(SUBSTITUTE(実質収支比率等に係る経年分析!I$48,"▲","-")),2)</f>
        <v>4.6900000000000004</v>
      </c>
      <c r="F19" s="164">
        <f>ROUND(VALUE(SUBSTITUTE(実質収支比率等に係る経年分析!J$48,"▲","-")),2)</f>
        <v>3.98</v>
      </c>
    </row>
    <row r="20" spans="1:11" x14ac:dyDescent="0.15">
      <c r="A20" s="164" t="s">
        <v>56</v>
      </c>
      <c r="B20" s="164">
        <f>ROUND(VALUE(SUBSTITUTE(実質収支比率等に係る経年分析!F$47,"▲","-")),2)</f>
        <v>15.19</v>
      </c>
      <c r="C20" s="164">
        <f>ROUND(VALUE(SUBSTITUTE(実質収支比率等に係る経年分析!G$47,"▲","-")),2)</f>
        <v>15.3</v>
      </c>
      <c r="D20" s="164">
        <f>ROUND(VALUE(SUBSTITUTE(実質収支比率等に係る経年分析!H$47,"▲","-")),2)</f>
        <v>14.96</v>
      </c>
      <c r="E20" s="164">
        <f>ROUND(VALUE(SUBSTITUTE(実質収支比率等に係る経年分析!I$47,"▲","-")),2)</f>
        <v>14.16</v>
      </c>
      <c r="F20" s="164">
        <f>ROUND(VALUE(SUBSTITUTE(実質収支比率等に係る経年分析!J$47,"▲","-")),2)</f>
        <v>14.31</v>
      </c>
    </row>
    <row r="21" spans="1:11" x14ac:dyDescent="0.15">
      <c r="A21" s="164" t="s">
        <v>57</v>
      </c>
      <c r="B21" s="164">
        <f>IF(ISNUMBER(VALUE(SUBSTITUTE(実質収支比率等に係る経年分析!F$49,"▲","-"))),ROUND(VALUE(SUBSTITUTE(実質収支比率等に係る経年分析!F$49,"▲","-")),2),NA())</f>
        <v>7.0000000000000007E-2</v>
      </c>
      <c r="C21" s="164">
        <f>IF(ISNUMBER(VALUE(SUBSTITUTE(実質収支比率等に係る経年分析!G$49,"▲","-"))),ROUND(VALUE(SUBSTITUTE(実質収支比率等に係る経年分析!G$49,"▲","-")),2),NA())</f>
        <v>-0.02</v>
      </c>
      <c r="D21" s="164">
        <f>IF(ISNUMBER(VALUE(SUBSTITUTE(実質収支比率等に係る経年分析!H$49,"▲","-"))),ROUND(VALUE(SUBSTITUTE(実質収支比率等に係る経年分析!H$49,"▲","-")),2),NA())</f>
        <v>0.2</v>
      </c>
      <c r="E21" s="164">
        <f>IF(ISNUMBER(VALUE(SUBSTITUTE(実質収支比率等に係る経年分析!I$49,"▲","-"))),ROUND(VALUE(SUBSTITUTE(実質収支比率等に係る経年分析!I$49,"▲","-")),2),NA())</f>
        <v>1.46</v>
      </c>
      <c r="F21" s="164">
        <f>IF(ISNUMBER(VALUE(SUBSTITUTE(実質収支比率等に係る経年分析!J$49,"▲","-"))),ROUND(VALUE(SUBSTITUTE(実質収支比率等に係る経年分析!J$49,"▲","-")),2),NA())</f>
        <v>-0.76</v>
      </c>
    </row>
    <row r="24" spans="1:11" x14ac:dyDescent="0.15">
      <c r="A24" s="138" t="s">
        <v>58</v>
      </c>
    </row>
    <row r="25" spans="1:11" x14ac:dyDescent="0.15">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15">
      <c r="A26" s="165"/>
      <c r="B26" s="165" t="s">
        <v>59</v>
      </c>
      <c r="C26" s="165" t="s">
        <v>60</v>
      </c>
      <c r="D26" s="165" t="s">
        <v>59</v>
      </c>
      <c r="E26" s="165" t="s">
        <v>60</v>
      </c>
      <c r="F26" s="165" t="s">
        <v>59</v>
      </c>
      <c r="G26" s="165" t="s">
        <v>60</v>
      </c>
      <c r="H26" s="165" t="s">
        <v>59</v>
      </c>
      <c r="I26" s="165" t="s">
        <v>60</v>
      </c>
      <c r="J26" s="165" t="s">
        <v>59</v>
      </c>
      <c r="K26" s="165" t="s">
        <v>60</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2.71</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0.01</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0</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str">
        <f>IF(連結実質赤字比率に係る赤字・黒字の構成分析!C$41="",NA(),連結実質赤字比率に係る赤字・黒字の構成分析!C$41)</f>
        <v>介護サービス事業特別会計</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0.01</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0.01</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0.01</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0.01</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0.01</v>
      </c>
    </row>
    <row r="30" spans="1:11" x14ac:dyDescent="0.15">
      <c r="A30" s="165" t="str">
        <f>IF(連結実質赤字比率に係る赤字・黒字の構成分析!C$40="",NA(),連結実質赤字比率に係る赤字・黒字の構成分析!C$40)</f>
        <v>国民健康保険事業勘定特別会計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7.0000000000000007E-2</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0.02</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0.08</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0.04</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0.05</v>
      </c>
    </row>
    <row r="31" spans="1:11" x14ac:dyDescent="0.15">
      <c r="A31" s="165" t="str">
        <f>IF(連結実質赤字比率に係る赤字・黒字の構成分析!C$39="",NA(),連結実質赤字比率に係る赤字・黒字の構成分析!C$39)</f>
        <v>下水道事業特別会計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0.05</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7.0000000000000007E-2</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0.05</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0.04</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0.08</v>
      </c>
    </row>
    <row r="32" spans="1:11" x14ac:dyDescent="0.15">
      <c r="A32" s="165" t="str">
        <f>IF(連結実質赤字比率に係る赤字・黒字の構成分析!C$38="",NA(),連結実質赤字比率に係る赤字・黒字の構成分析!C$38)</f>
        <v>簡易水道事業特別会計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0.05</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0.02</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0.05</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0.06</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0.15</v>
      </c>
    </row>
    <row r="33" spans="1:16" x14ac:dyDescent="0.15">
      <c r="A33" s="165" t="str">
        <f>IF(連結実質赤字比率に係る赤字・黒字の構成分析!C$37="",NA(),連結実質赤字比率に係る赤字・黒字の構成分析!C$37)</f>
        <v>介護保険特別会計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0.28000000000000003</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0.06</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0.12</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0.28000000000000003</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0.33</v>
      </c>
    </row>
    <row r="34" spans="1:16" x14ac:dyDescent="0.15">
      <c r="A34" s="165" t="str">
        <f>IF(連結実質赤字比率に係る赤字・黒字の構成分析!C$36="",NA(),連結実質赤字比率に係る赤字・黒字の構成分析!C$36)</f>
        <v>一般会計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3.27</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3.28</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3.41</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4.6900000000000004</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3.97</v>
      </c>
    </row>
    <row r="35" spans="1:16" x14ac:dyDescent="0.15">
      <c r="A35" s="165" t="str">
        <f>IF(連結実質赤字比率に係る赤字・黒字の構成分析!C$35="",NA(),連結実質赤字比率に係る赤字・黒字の構成分析!C$35)</f>
        <v>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4.57</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5.08</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4.8</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4.38</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4.3600000000000003</v>
      </c>
    </row>
    <row r="36" spans="1:16" x14ac:dyDescent="0.15">
      <c r="A36" s="165" t="str">
        <f>IF(連結実質赤字比率に係る赤字・黒字の構成分析!C$34="",NA(),連結実質赤字比率に係る赤字・黒字の構成分析!C$34)</f>
        <v>港湾管理特別会計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40.69</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41.6</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41.05</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39.270000000000003</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39.85</v>
      </c>
    </row>
    <row r="39" spans="1:16" x14ac:dyDescent="0.15">
      <c r="A39" s="138" t="s">
        <v>61</v>
      </c>
    </row>
    <row r="40" spans="1:16" x14ac:dyDescent="0.15">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15">
      <c r="A41" s="166"/>
      <c r="B41" s="166" t="s">
        <v>62</v>
      </c>
      <c r="C41" s="166"/>
      <c r="D41" s="166" t="s">
        <v>63</v>
      </c>
      <c r="E41" s="166" t="s">
        <v>62</v>
      </c>
      <c r="F41" s="166"/>
      <c r="G41" s="166" t="s">
        <v>63</v>
      </c>
      <c r="H41" s="166" t="s">
        <v>62</v>
      </c>
      <c r="I41" s="166"/>
      <c r="J41" s="166" t="s">
        <v>63</v>
      </c>
      <c r="K41" s="166" t="s">
        <v>62</v>
      </c>
      <c r="L41" s="166"/>
      <c r="M41" s="166" t="s">
        <v>63</v>
      </c>
      <c r="N41" s="166" t="s">
        <v>62</v>
      </c>
      <c r="O41" s="166"/>
      <c r="P41" s="166" t="s">
        <v>63</v>
      </c>
    </row>
    <row r="42" spans="1:16" x14ac:dyDescent="0.15">
      <c r="A42" s="166" t="s">
        <v>64</v>
      </c>
      <c r="B42" s="166"/>
      <c r="C42" s="166"/>
      <c r="D42" s="166">
        <f>'実質公債費比率（分子）の構造'!K$52</f>
        <v>936</v>
      </c>
      <c r="E42" s="166"/>
      <c r="F42" s="166"/>
      <c r="G42" s="166">
        <f>'実質公債費比率（分子）の構造'!L$52</f>
        <v>991</v>
      </c>
      <c r="H42" s="166"/>
      <c r="I42" s="166"/>
      <c r="J42" s="166">
        <f>'実質公債費比率（分子）の構造'!M$52</f>
        <v>922</v>
      </c>
      <c r="K42" s="166"/>
      <c r="L42" s="166"/>
      <c r="M42" s="166">
        <f>'実質公債費比率（分子）の構造'!N$52</f>
        <v>867</v>
      </c>
      <c r="N42" s="166"/>
      <c r="O42" s="166"/>
      <c r="P42" s="166">
        <f>'実質公債費比率（分子）の構造'!O$52</f>
        <v>887</v>
      </c>
    </row>
    <row r="43" spans="1:16" x14ac:dyDescent="0.15">
      <c r="A43" s="166" t="s">
        <v>65</v>
      </c>
      <c r="B43" s="166">
        <f>'実質公債費比率（分子）の構造'!K$51</f>
        <v>0</v>
      </c>
      <c r="C43" s="166"/>
      <c r="D43" s="166"/>
      <c r="E43" s="166">
        <f>'実質公債費比率（分子）の構造'!L$51</f>
        <v>0</v>
      </c>
      <c r="F43" s="166"/>
      <c r="G43" s="166"/>
      <c r="H43" s="166">
        <f>'実質公債費比率（分子）の構造'!M$51</f>
        <v>0</v>
      </c>
      <c r="I43" s="166"/>
      <c r="J43" s="166"/>
      <c r="K43" s="166">
        <f>'実質公債費比率（分子）の構造'!N$51</f>
        <v>0</v>
      </c>
      <c r="L43" s="166"/>
      <c r="M43" s="166"/>
      <c r="N43" s="166">
        <f>'実質公債費比率（分子）の構造'!O$51</f>
        <v>0</v>
      </c>
      <c r="O43" s="166"/>
      <c r="P43" s="166"/>
    </row>
    <row r="44" spans="1:16" x14ac:dyDescent="0.15">
      <c r="A44" s="166" t="s">
        <v>66</v>
      </c>
      <c r="B44" s="166" t="str">
        <f>'実質公債費比率（分子）の構造'!K$50</f>
        <v>-</v>
      </c>
      <c r="C44" s="166"/>
      <c r="D44" s="166"/>
      <c r="E44" s="166" t="str">
        <f>'実質公債費比率（分子）の構造'!L$50</f>
        <v>-</v>
      </c>
      <c r="F44" s="166"/>
      <c r="G44" s="166"/>
      <c r="H44" s="166" t="str">
        <f>'実質公債費比率（分子）の構造'!M$50</f>
        <v>-</v>
      </c>
      <c r="I44" s="166"/>
      <c r="J44" s="166"/>
      <c r="K44" s="166" t="str">
        <f>'実質公債費比率（分子）の構造'!N$50</f>
        <v>-</v>
      </c>
      <c r="L44" s="166"/>
      <c r="M44" s="166"/>
      <c r="N44" s="166" t="str">
        <f>'実質公債費比率（分子）の構造'!O$50</f>
        <v>-</v>
      </c>
      <c r="O44" s="166"/>
      <c r="P44" s="166"/>
    </row>
    <row r="45" spans="1:16" x14ac:dyDescent="0.15">
      <c r="A45" s="166" t="s">
        <v>67</v>
      </c>
      <c r="B45" s="166">
        <f>'実質公債費比率（分子）の構造'!K$49</f>
        <v>0</v>
      </c>
      <c r="C45" s="166"/>
      <c r="D45" s="166"/>
      <c r="E45" s="166">
        <f>'実質公債費比率（分子）の構造'!L$49</f>
        <v>0</v>
      </c>
      <c r="F45" s="166"/>
      <c r="G45" s="166"/>
      <c r="H45" s="166">
        <f>'実質公債費比率（分子）の構造'!M$49</f>
        <v>3</v>
      </c>
      <c r="I45" s="166"/>
      <c r="J45" s="166"/>
      <c r="K45" s="166">
        <f>'実質公債費比率（分子）の構造'!N$49</f>
        <v>3</v>
      </c>
      <c r="L45" s="166"/>
      <c r="M45" s="166"/>
      <c r="N45" s="166">
        <f>'実質公債費比率（分子）の構造'!O$49</f>
        <v>25</v>
      </c>
      <c r="O45" s="166"/>
      <c r="P45" s="166"/>
    </row>
    <row r="46" spans="1:16" x14ac:dyDescent="0.15">
      <c r="A46" s="166" t="s">
        <v>68</v>
      </c>
      <c r="B46" s="166">
        <f>'実質公債費比率（分子）の構造'!K$48</f>
        <v>280</v>
      </c>
      <c r="C46" s="166"/>
      <c r="D46" s="166"/>
      <c r="E46" s="166">
        <f>'実質公債費比率（分子）の構造'!L$48</f>
        <v>189</v>
      </c>
      <c r="F46" s="166"/>
      <c r="G46" s="166"/>
      <c r="H46" s="166">
        <f>'実質公債費比率（分子）の構造'!M$48</f>
        <v>177</v>
      </c>
      <c r="I46" s="166"/>
      <c r="J46" s="166"/>
      <c r="K46" s="166">
        <f>'実質公債費比率（分子）の構造'!N$48</f>
        <v>178</v>
      </c>
      <c r="L46" s="166"/>
      <c r="M46" s="166"/>
      <c r="N46" s="166">
        <f>'実質公債費比率（分子）の構造'!O$48</f>
        <v>182</v>
      </c>
      <c r="O46" s="166"/>
      <c r="P46" s="166"/>
    </row>
    <row r="47" spans="1:16" x14ac:dyDescent="0.15">
      <c r="A47" s="166" t="s">
        <v>69</v>
      </c>
      <c r="B47" s="166">
        <f>'実質公債費比率（分子）の構造'!K$47</f>
        <v>157</v>
      </c>
      <c r="C47" s="166"/>
      <c r="D47" s="166"/>
      <c r="E47" s="166">
        <f>'実質公債費比率（分子）の構造'!L$47</f>
        <v>137</v>
      </c>
      <c r="F47" s="166"/>
      <c r="G47" s="166"/>
      <c r="H47" s="166">
        <f>'実質公債費比率（分子）の構造'!M$47</f>
        <v>125</v>
      </c>
      <c r="I47" s="166"/>
      <c r="J47" s="166"/>
      <c r="K47" s="166">
        <f>'実質公債費比率（分子）の構造'!N$47</f>
        <v>113</v>
      </c>
      <c r="L47" s="166"/>
      <c r="M47" s="166"/>
      <c r="N47" s="166">
        <f>'実質公債費比率（分子）の構造'!O$47</f>
        <v>100</v>
      </c>
      <c r="O47" s="166"/>
      <c r="P47" s="166"/>
    </row>
    <row r="48" spans="1:16" x14ac:dyDescent="0.15">
      <c r="A48" s="166" t="s">
        <v>70</v>
      </c>
      <c r="B48" s="166">
        <f>'実質公債費比率（分子）の構造'!K$46</f>
        <v>107</v>
      </c>
      <c r="C48" s="166"/>
      <c r="D48" s="166"/>
      <c r="E48" s="166">
        <f>'実質公債費比率（分子）の構造'!L$46</f>
        <v>75</v>
      </c>
      <c r="F48" s="166"/>
      <c r="G48" s="166"/>
      <c r="H48" s="166">
        <f>'実質公債費比率（分子）の構造'!M$46</f>
        <v>81</v>
      </c>
      <c r="I48" s="166"/>
      <c r="J48" s="166"/>
      <c r="K48" s="166">
        <f>'実質公債費比率（分子）の構造'!N$46</f>
        <v>96</v>
      </c>
      <c r="L48" s="166"/>
      <c r="M48" s="166"/>
      <c r="N48" s="166">
        <f>'実質公債費比率（分子）の構造'!O$46</f>
        <v>76</v>
      </c>
      <c r="O48" s="166"/>
      <c r="P48" s="166"/>
    </row>
    <row r="49" spans="1:16" x14ac:dyDescent="0.15">
      <c r="A49" s="166" t="s">
        <v>71</v>
      </c>
      <c r="B49" s="166">
        <f>'実質公債費比率（分子）の構造'!K$45</f>
        <v>958</v>
      </c>
      <c r="C49" s="166"/>
      <c r="D49" s="166"/>
      <c r="E49" s="166">
        <f>'実質公債費比率（分子）の構造'!L$45</f>
        <v>1115</v>
      </c>
      <c r="F49" s="166"/>
      <c r="G49" s="166"/>
      <c r="H49" s="166">
        <f>'実質公債費比率（分子）の構造'!M$45</f>
        <v>1106</v>
      </c>
      <c r="I49" s="166"/>
      <c r="J49" s="166"/>
      <c r="K49" s="166">
        <f>'実質公債費比率（分子）の構造'!N$45</f>
        <v>1064</v>
      </c>
      <c r="L49" s="166"/>
      <c r="M49" s="166"/>
      <c r="N49" s="166">
        <f>'実質公債費比率（分子）の構造'!O$45</f>
        <v>1060</v>
      </c>
      <c r="O49" s="166"/>
      <c r="P49" s="166"/>
    </row>
    <row r="50" spans="1:16" x14ac:dyDescent="0.15">
      <c r="A50" s="166" t="s">
        <v>72</v>
      </c>
      <c r="B50" s="166" t="e">
        <f>NA()</f>
        <v>#N/A</v>
      </c>
      <c r="C50" s="166">
        <f>IF(ISNUMBER('実質公債費比率（分子）の構造'!K$53),'実質公債費比率（分子）の構造'!K$53,NA())</f>
        <v>566</v>
      </c>
      <c r="D50" s="166" t="e">
        <f>NA()</f>
        <v>#N/A</v>
      </c>
      <c r="E50" s="166" t="e">
        <f>NA()</f>
        <v>#N/A</v>
      </c>
      <c r="F50" s="166">
        <f>IF(ISNUMBER('実質公債費比率（分子）の構造'!L$53),'実質公債費比率（分子）の構造'!L$53,NA())</f>
        <v>525</v>
      </c>
      <c r="G50" s="166" t="e">
        <f>NA()</f>
        <v>#N/A</v>
      </c>
      <c r="H50" s="166" t="e">
        <f>NA()</f>
        <v>#N/A</v>
      </c>
      <c r="I50" s="166">
        <f>IF(ISNUMBER('実質公債費比率（分子）の構造'!M$53),'実質公債費比率（分子）の構造'!M$53,NA())</f>
        <v>570</v>
      </c>
      <c r="J50" s="166" t="e">
        <f>NA()</f>
        <v>#N/A</v>
      </c>
      <c r="K50" s="166" t="e">
        <f>NA()</f>
        <v>#N/A</v>
      </c>
      <c r="L50" s="166">
        <f>IF(ISNUMBER('実質公債費比率（分子）の構造'!N$53),'実質公債費比率（分子）の構造'!N$53,NA())</f>
        <v>587</v>
      </c>
      <c r="M50" s="166" t="e">
        <f>NA()</f>
        <v>#N/A</v>
      </c>
      <c r="N50" s="166" t="e">
        <f>NA()</f>
        <v>#N/A</v>
      </c>
      <c r="O50" s="166">
        <f>IF(ISNUMBER('実質公債費比率（分子）の構造'!O$53),'実質公債費比率（分子）の構造'!O$53,NA())</f>
        <v>556</v>
      </c>
      <c r="P50" s="166" t="e">
        <f>NA()</f>
        <v>#N/A</v>
      </c>
    </row>
    <row r="53" spans="1:16" x14ac:dyDescent="0.15">
      <c r="A53" s="138" t="s">
        <v>73</v>
      </c>
    </row>
    <row r="54" spans="1:16" x14ac:dyDescent="0.15">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15">
      <c r="A55" s="165"/>
      <c r="B55" s="165" t="s">
        <v>74</v>
      </c>
      <c r="C55" s="165"/>
      <c r="D55" s="165" t="s">
        <v>75</v>
      </c>
      <c r="E55" s="165" t="s">
        <v>74</v>
      </c>
      <c r="F55" s="165"/>
      <c r="G55" s="165" t="s">
        <v>75</v>
      </c>
      <c r="H55" s="165" t="s">
        <v>74</v>
      </c>
      <c r="I55" s="165"/>
      <c r="J55" s="165" t="s">
        <v>75</v>
      </c>
      <c r="K55" s="165" t="s">
        <v>74</v>
      </c>
      <c r="L55" s="165"/>
      <c r="M55" s="165" t="s">
        <v>75</v>
      </c>
      <c r="N55" s="165" t="s">
        <v>74</v>
      </c>
      <c r="O55" s="165"/>
      <c r="P55" s="165" t="s">
        <v>75</v>
      </c>
    </row>
    <row r="56" spans="1:16" x14ac:dyDescent="0.15">
      <c r="A56" s="165" t="s">
        <v>44</v>
      </c>
      <c r="B56" s="165"/>
      <c r="C56" s="165"/>
      <c r="D56" s="165">
        <f>'将来負担比率（分子）の構造'!I$52</f>
        <v>8154</v>
      </c>
      <c r="E56" s="165"/>
      <c r="F56" s="165"/>
      <c r="G56" s="165">
        <f>'将来負担比率（分子）の構造'!J$52</f>
        <v>7797</v>
      </c>
      <c r="H56" s="165"/>
      <c r="I56" s="165"/>
      <c r="J56" s="165">
        <f>'将来負担比率（分子）の構造'!K$52</f>
        <v>7478</v>
      </c>
      <c r="K56" s="165"/>
      <c r="L56" s="165"/>
      <c r="M56" s="165">
        <f>'将来負担比率（分子）の構造'!L$52</f>
        <v>7019</v>
      </c>
      <c r="N56" s="165"/>
      <c r="O56" s="165"/>
      <c r="P56" s="165">
        <f>'将来負担比率（分子）の構造'!M$52</f>
        <v>6942</v>
      </c>
    </row>
    <row r="57" spans="1:16" x14ac:dyDescent="0.15">
      <c r="A57" s="165" t="s">
        <v>43</v>
      </c>
      <c r="B57" s="165"/>
      <c r="C57" s="165"/>
      <c r="D57" s="165">
        <f>'将来負担比率（分子）の構造'!I$51</f>
        <v>1847</v>
      </c>
      <c r="E57" s="165"/>
      <c r="F57" s="165"/>
      <c r="G57" s="165">
        <f>'将来負担比率（分子）の構造'!J$51</f>
        <v>1984</v>
      </c>
      <c r="H57" s="165"/>
      <c r="I57" s="165"/>
      <c r="J57" s="165">
        <f>'将来負担比率（分子）の構造'!K$51</f>
        <v>1458</v>
      </c>
      <c r="K57" s="165"/>
      <c r="L57" s="165"/>
      <c r="M57" s="165">
        <f>'将来負担比率（分子）の構造'!L$51</f>
        <v>1598</v>
      </c>
      <c r="N57" s="165"/>
      <c r="O57" s="165"/>
      <c r="P57" s="165">
        <f>'将来負担比率（分子）の構造'!M$51</f>
        <v>1095</v>
      </c>
    </row>
    <row r="58" spans="1:16" x14ac:dyDescent="0.15">
      <c r="A58" s="165" t="s">
        <v>42</v>
      </c>
      <c r="B58" s="165"/>
      <c r="C58" s="165"/>
      <c r="D58" s="165">
        <f>'将来負担比率（分子）の構造'!I$50</f>
        <v>2992</v>
      </c>
      <c r="E58" s="165"/>
      <c r="F58" s="165"/>
      <c r="G58" s="165">
        <f>'将来負担比率（分子）の構造'!J$50</f>
        <v>2971</v>
      </c>
      <c r="H58" s="165"/>
      <c r="I58" s="165"/>
      <c r="J58" s="165">
        <f>'将来負担比率（分子）の構造'!K$50</f>
        <v>3082</v>
      </c>
      <c r="K58" s="165"/>
      <c r="L58" s="165"/>
      <c r="M58" s="165">
        <f>'将来負担比率（分子）の構造'!L$50</f>
        <v>3349</v>
      </c>
      <c r="N58" s="165"/>
      <c r="O58" s="165"/>
      <c r="P58" s="165">
        <f>'将来負担比率（分子）の構造'!M$50</f>
        <v>3369</v>
      </c>
    </row>
    <row r="59" spans="1:16" x14ac:dyDescent="0.15">
      <c r="A59" s="165" t="s">
        <v>40</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39</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37</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15">
      <c r="A62" s="165" t="s">
        <v>36</v>
      </c>
      <c r="B62" s="165">
        <f>'将来負担比率（分子）の構造'!I$45</f>
        <v>749</v>
      </c>
      <c r="C62" s="165"/>
      <c r="D62" s="165"/>
      <c r="E62" s="165">
        <f>'将来負担比率（分子）の構造'!J$45</f>
        <v>742</v>
      </c>
      <c r="F62" s="165"/>
      <c r="G62" s="165"/>
      <c r="H62" s="165">
        <f>'将来負担比率（分子）の構造'!K$45</f>
        <v>732</v>
      </c>
      <c r="I62" s="165"/>
      <c r="J62" s="165"/>
      <c r="K62" s="165">
        <f>'将来負担比率（分子）の構造'!L$45</f>
        <v>721</v>
      </c>
      <c r="L62" s="165"/>
      <c r="M62" s="165"/>
      <c r="N62" s="165">
        <f>'将来負担比率（分子）の構造'!M$45</f>
        <v>675</v>
      </c>
      <c r="O62" s="165"/>
      <c r="P62" s="165"/>
    </row>
    <row r="63" spans="1:16" x14ac:dyDescent="0.15">
      <c r="A63" s="165" t="s">
        <v>35</v>
      </c>
      <c r="B63" s="165">
        <f>'将来負担比率（分子）の構造'!I$44</f>
        <v>23</v>
      </c>
      <c r="C63" s="165"/>
      <c r="D63" s="165"/>
      <c r="E63" s="165">
        <f>'将来負担比率（分子）の構造'!J$44</f>
        <v>34</v>
      </c>
      <c r="F63" s="165"/>
      <c r="G63" s="165"/>
      <c r="H63" s="165">
        <f>'将来負担比率（分子）の構造'!K$44</f>
        <v>30</v>
      </c>
      <c r="I63" s="165"/>
      <c r="J63" s="165"/>
      <c r="K63" s="165">
        <f>'将来負担比率（分子）の構造'!L$44</f>
        <v>138</v>
      </c>
      <c r="L63" s="165"/>
      <c r="M63" s="165"/>
      <c r="N63" s="165">
        <f>'将来負担比率（分子）の構造'!M$44</f>
        <v>113</v>
      </c>
      <c r="O63" s="165"/>
      <c r="P63" s="165"/>
    </row>
    <row r="64" spans="1:16" x14ac:dyDescent="0.15">
      <c r="A64" s="165" t="s">
        <v>34</v>
      </c>
      <c r="B64" s="165">
        <f>'将来負担比率（分子）の構造'!I$43</f>
        <v>2045</v>
      </c>
      <c r="C64" s="165"/>
      <c r="D64" s="165"/>
      <c r="E64" s="165">
        <f>'将来負担比率（分子）の構造'!J$43</f>
        <v>1725</v>
      </c>
      <c r="F64" s="165"/>
      <c r="G64" s="165"/>
      <c r="H64" s="165">
        <f>'将来負担比率（分子）の構造'!K$43</f>
        <v>1611</v>
      </c>
      <c r="I64" s="165"/>
      <c r="J64" s="165"/>
      <c r="K64" s="165">
        <f>'将来負担比率（分子）の構造'!L$43</f>
        <v>1571</v>
      </c>
      <c r="L64" s="165"/>
      <c r="M64" s="165"/>
      <c r="N64" s="165">
        <f>'将来負担比率（分子）の構造'!M$43</f>
        <v>1458</v>
      </c>
      <c r="O64" s="165"/>
      <c r="P64" s="165"/>
    </row>
    <row r="65" spans="1:16" x14ac:dyDescent="0.15">
      <c r="A65" s="165" t="s">
        <v>33</v>
      </c>
      <c r="B65" s="165" t="str">
        <f>'将来負担比率（分子）の構造'!I$42</f>
        <v>-</v>
      </c>
      <c r="C65" s="165"/>
      <c r="D65" s="165"/>
      <c r="E65" s="165" t="str">
        <f>'将来負担比率（分子）の構造'!J$42</f>
        <v>-</v>
      </c>
      <c r="F65" s="165"/>
      <c r="G65" s="165"/>
      <c r="H65" s="165" t="str">
        <f>'将来負担比率（分子）の構造'!K$42</f>
        <v>-</v>
      </c>
      <c r="I65" s="165"/>
      <c r="J65" s="165"/>
      <c r="K65" s="165" t="str">
        <f>'将来負担比率（分子）の構造'!L$42</f>
        <v>-</v>
      </c>
      <c r="L65" s="165"/>
      <c r="M65" s="165"/>
      <c r="N65" s="165" t="str">
        <f>'将来負担比率（分子）の構造'!M$42</f>
        <v>-</v>
      </c>
      <c r="O65" s="165"/>
      <c r="P65" s="165"/>
    </row>
    <row r="66" spans="1:16" x14ac:dyDescent="0.15">
      <c r="A66" s="165" t="s">
        <v>32</v>
      </c>
      <c r="B66" s="165">
        <f>'将来負担比率（分子）の構造'!I$41</f>
        <v>12798</v>
      </c>
      <c r="C66" s="165"/>
      <c r="D66" s="165"/>
      <c r="E66" s="165">
        <f>'将来負担比率（分子）の構造'!J$41</f>
        <v>12266</v>
      </c>
      <c r="F66" s="165"/>
      <c r="G66" s="165"/>
      <c r="H66" s="165">
        <f>'将来負担比率（分子）の構造'!K$41</f>
        <v>11628</v>
      </c>
      <c r="I66" s="165"/>
      <c r="J66" s="165"/>
      <c r="K66" s="165">
        <f>'将来負担比率（分子）の構造'!L$41</f>
        <v>11018</v>
      </c>
      <c r="L66" s="165"/>
      <c r="M66" s="165"/>
      <c r="N66" s="165">
        <f>'将来負担比率（分子）の構造'!M$41</f>
        <v>10170</v>
      </c>
      <c r="O66" s="165"/>
      <c r="P66" s="165"/>
    </row>
    <row r="67" spans="1:16" x14ac:dyDescent="0.15">
      <c r="A67" s="165" t="s">
        <v>76</v>
      </c>
      <c r="B67" s="165" t="e">
        <f>NA()</f>
        <v>#N/A</v>
      </c>
      <c r="C67" s="165">
        <f>IF(ISNUMBER('将来負担比率（分子）の構造'!I$53), IF('将来負担比率（分子）の構造'!I$53 &lt; 0, 0, '将来負担比率（分子）の構造'!I$53), NA())</f>
        <v>2623</v>
      </c>
      <c r="D67" s="165" t="e">
        <f>NA()</f>
        <v>#N/A</v>
      </c>
      <c r="E67" s="165" t="e">
        <f>NA()</f>
        <v>#N/A</v>
      </c>
      <c r="F67" s="165">
        <f>IF(ISNUMBER('将来負担比率（分子）の構造'!J$53), IF('将来負担比率（分子）の構造'!J$53 &lt; 0, 0, '将来負担比率（分子）の構造'!J$53), NA())</f>
        <v>2016</v>
      </c>
      <c r="G67" s="165" t="e">
        <f>NA()</f>
        <v>#N/A</v>
      </c>
      <c r="H67" s="165" t="e">
        <f>NA()</f>
        <v>#N/A</v>
      </c>
      <c r="I67" s="165">
        <f>IF(ISNUMBER('将来負担比率（分子）の構造'!K$53), IF('将来負担比率（分子）の構造'!K$53 &lt; 0, 0, '将来負担比率（分子）の構造'!K$53), NA())</f>
        <v>1982</v>
      </c>
      <c r="J67" s="165" t="e">
        <f>NA()</f>
        <v>#N/A</v>
      </c>
      <c r="K67" s="165" t="e">
        <f>NA()</f>
        <v>#N/A</v>
      </c>
      <c r="L67" s="165">
        <f>IF(ISNUMBER('将来負担比率（分子）の構造'!L$53), IF('将来負担比率（分子）の構造'!L$53 &lt; 0, 0, '将来負担比率（分子）の構造'!L$53), NA())</f>
        <v>1483</v>
      </c>
      <c r="M67" s="165" t="e">
        <f>NA()</f>
        <v>#N/A</v>
      </c>
      <c r="N67" s="165" t="e">
        <f>NA()</f>
        <v>#N/A</v>
      </c>
      <c r="O67" s="165">
        <f>IF(ISNUMBER('将来負担比率（分子）の構造'!M$53), IF('将来負担比率（分子）の構造'!M$53 &lt; 0, 0, '将来負担比率（分子）の構造'!M$53), NA())</f>
        <v>1012</v>
      </c>
      <c r="P67" s="165" t="e">
        <f>NA()</f>
        <v>#N/A</v>
      </c>
    </row>
    <row r="70" spans="1:16" x14ac:dyDescent="0.15">
      <c r="A70" s="167" t="s">
        <v>77</v>
      </c>
      <c r="B70" s="167"/>
      <c r="C70" s="167"/>
      <c r="D70" s="167"/>
      <c r="E70" s="167"/>
      <c r="F70" s="167"/>
    </row>
    <row r="71" spans="1:16" x14ac:dyDescent="0.15">
      <c r="A71" s="168"/>
      <c r="B71" s="168" t="str">
        <f>基金残高に係る経年分析!F54</f>
        <v>R02</v>
      </c>
      <c r="C71" s="168" t="str">
        <f>基金残高に係る経年分析!G54</f>
        <v>R03</v>
      </c>
      <c r="D71" s="168" t="str">
        <f>基金残高に係る経年分析!H54</f>
        <v>R04</v>
      </c>
    </row>
    <row r="72" spans="1:16" x14ac:dyDescent="0.15">
      <c r="A72" s="168" t="s">
        <v>78</v>
      </c>
      <c r="B72" s="169">
        <f>基金残高に係る経年分析!F55</f>
        <v>684</v>
      </c>
      <c r="C72" s="169">
        <f>基金残高に係る経年分析!G55</f>
        <v>684</v>
      </c>
      <c r="D72" s="169">
        <f>基金残高に係る経年分析!H55</f>
        <v>684</v>
      </c>
    </row>
    <row r="73" spans="1:16" x14ac:dyDescent="0.15">
      <c r="A73" s="168" t="s">
        <v>79</v>
      </c>
      <c r="B73" s="169">
        <f>基金残高に係る経年分析!F56</f>
        <v>917</v>
      </c>
      <c r="C73" s="169">
        <f>基金残高に係る経年分析!G56</f>
        <v>1162</v>
      </c>
      <c r="D73" s="169">
        <f>基金残高に係る経年分析!H56</f>
        <v>1202</v>
      </c>
    </row>
    <row r="74" spans="1:16" x14ac:dyDescent="0.15">
      <c r="A74" s="168" t="s">
        <v>80</v>
      </c>
      <c r="B74" s="169">
        <f>基金残高に係る経年分析!F57</f>
        <v>1319</v>
      </c>
      <c r="C74" s="169">
        <f>基金残高に係る経年分析!G57</f>
        <v>1352</v>
      </c>
      <c r="D74" s="169">
        <f>基金残高に係る経年分析!H57</f>
        <v>1347</v>
      </c>
    </row>
  </sheetData>
  <sheetProtection algorithmName="SHA-512" hashValue="fqPjbnOTd/r11GNm4PzbAxflQl7SPAzeC0IyNaC1rg5xvyYxJJ8H32DKwEvQ9aLnztA2Wf9nUF3rL1Bxy3Ixrg==" saltValue="ZCsipyNuC/TnELYxXZ5S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2025-02-10T08:11:48Z</cp:lastPrinted>
  <dcterms:created xsi:type="dcterms:W3CDTF">2024-03-14T00:51:59Z</dcterms:created>
  <dcterms:modified xsi:type="dcterms:W3CDTF">2025-03-04T05:15:19Z</dcterms:modified>
  <cp:category/>
</cp:coreProperties>
</file>