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10_各課\01総務課\財政係\星の作業フォルダ\照会等\R7\20260201_公営企業に係る経営比較分析表（令和６年度決算）の分析・公表について\提出\"/>
    </mc:Choice>
  </mc:AlternateContent>
  <xr:revisionPtr revIDLastSave="0" documentId="13_ncr:1_{548C01F6-5BA1-4802-B43D-2A6BF36A93D0}" xr6:coauthVersionLast="47" xr6:coauthVersionMax="47" xr10:uidLastSave="{00000000-0000-0000-0000-000000000000}"/>
  <workbookProtection workbookAlgorithmName="SHA-512" workbookHashValue="f/U9dpD4PJgAwl6ZRn67yElUuJLkv/Vdv1rz92VizWico/q8HnNjE0g4DBh0N6g1GOXyLTNiGxzWO/Hhph/8ug==" workbookSaltValue="v5jjI5mz50rvBa2VsgQExw==" workbookSpinCount="100000" lockStructure="1"/>
  <bookViews>
    <workbookView xWindow="-120" yWindow="-120" windowWidth="29040" windowHeight="1584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J85" i="4"/>
  <c r="I85" i="4"/>
  <c r="G85" i="4"/>
  <c r="E85" i="4"/>
  <c r="AT10" i="4"/>
  <c r="I10" i="4"/>
  <c r="AL8" i="4"/>
  <c r="P8" i="4"/>
</calcChain>
</file>

<file path=xl/sharedStrings.xml><?xml version="1.0" encoding="utf-8"?>
<sst xmlns="http://schemas.openxmlformats.org/spreadsheetml/2006/main" count="307" uniqueCount="115">
  <si>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</si>
  <si>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</si>
  <si>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</si>
  <si>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</si>
  <si>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</si>
  <si>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</si>
  <si>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</si>
  <si>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</si>
  <si>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</si>
  <si>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</si>
  <si>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</si>
  <si>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</si>
  <si>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</si>
  <si>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</si>
  <si>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</si>
  <si>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</si>
  <si>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</si>
  <si>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</si>
  <si>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</si>
  <si>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</si>
  <si>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</si>
  <si>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</si>
  <si>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</si>
  <si>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</si>
  <si>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</si>
  <si>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</si>
  <si>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</si>
  <si>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</si>
  <si>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</si>
  <si>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</si>
  <si>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</si>
  <si>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</si>
  <si>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</si>
  <si>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</si>
  <si>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</si>
  <si>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</si>
  <si>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</si>
  <si>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</si>
  <si>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</si>
  <si>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</si>
  <si>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</si>
  <si>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</si>
  <si>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</si>
  <si>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</si>
  <si>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</si>
  <si>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</si>
  <si>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</si>
  <si>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</si>
  <si>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</si>
  <si>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</si>
  <si>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</si>
  <si>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</si>
  <si>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</si>
  <si>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</si>
  <si>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</si>
  <si>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</si>
  <si>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</si>
  <si>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</si>
  <si>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</si>
  <si>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</si>
  <si>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</si>
  <si>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</si>
  <si>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</si>
  <si>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</si>
  <si>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</si>
  <si>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</si>
  <si>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</si>
  <si>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</si>
  <si>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</si>
  <si>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</si>
  <si>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</si>
  <si>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</si>
  <si>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</si>
  <si>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</si>
  <si>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</si>
  <si>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</si>
  <si>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</si>
  <si>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</si>
  <si>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</si>
  <si>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</si>
  <si>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</si>
  <si>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</si>
  <si>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</si>
  <si>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</si>
  <si>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</si>
  <si>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</si>
  <si>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</si>
  <si>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</si>
  <si>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</si>
  <si>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</si>
  <si>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</si>
  <si>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</si>
  <si>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</si>
  <si>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</si>
  <si>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</si>
  <si>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</si>
  <si>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広尾町</t>
  </si>
  <si>
    <t>法適用</t>
  </si>
  <si>
    <t>下水道事業</t>
  </si>
  <si>
    <t>個別排水処理</t>
  </si>
  <si>
    <t>L2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</si>
  <si>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</si>
  <si>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</si>
  <si>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</si>
  <si>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</si>
  <si>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</si>
  <si>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</si>
  <si>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</si>
  <si>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</si>
  <si>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</si>
  <si>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</si>
  <si>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</si>
  <si>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・経常収支比率
　黒字のため適切と言えるが、費用削減などに努め、今後も健全経営を続けていく。
・流動比率
　負担金で補填しているため、使用料改定等を行い改善していく必要がある。
・企業債残高対事業規模比率
　近年、企業債償還に係る一般会計の負担額が100%となり0％になっているため、今後、料金改定を検討する。
・経費回収率
　類似団体に比べると高い値となっており、現状を維持する。
・汚水処理原価
　類似団体に比べ低い値となっており、投資の効率化や維持管理費の削減に努める必要がある。
・施設利用率
　類似団体に比べると高い値となっており、現状を維持する。
・水洗化率
　高い水準となっており、今後も維持することが望ましい。</t>
    <rPh sb="106" eb="108">
      <t>キンネン</t>
    </rPh>
    <rPh sb="109" eb="111">
      <t>キギョウ</t>
    </rPh>
    <rPh sb="111" eb="112">
      <t>サイ</t>
    </rPh>
    <rPh sb="112" eb="114">
      <t>ショウカン</t>
    </rPh>
    <rPh sb="115" eb="116">
      <t>カカ</t>
    </rPh>
    <rPh sb="117" eb="119">
      <t>イッパン</t>
    </rPh>
    <rPh sb="119" eb="121">
      <t>カイケイ</t>
    </rPh>
    <rPh sb="122" eb="124">
      <t>フタン</t>
    </rPh>
    <rPh sb="124" eb="125">
      <t>ガク</t>
    </rPh>
    <rPh sb="144" eb="146">
      <t>コンゴ</t>
    </rPh>
    <rPh sb="152" eb="154">
      <t>ケントウ</t>
    </rPh>
    <rPh sb="176" eb="177">
      <t>タカ</t>
    </rPh>
    <rPh sb="186" eb="188">
      <t>ゲンジョウ</t>
    </rPh>
    <rPh sb="189" eb="191">
      <t>イジ</t>
    </rPh>
    <phoneticPr fontId="4"/>
  </si>
  <si>
    <t>　耐用年数を経過した施設については、順次更新を検討する。</t>
    <rPh sb="1" eb="3">
      <t>タイヨウ</t>
    </rPh>
    <rPh sb="3" eb="5">
      <t>ネンスウ</t>
    </rPh>
    <rPh sb="6" eb="8">
      <t>ケイカ</t>
    </rPh>
    <rPh sb="10" eb="12">
      <t>シセツ</t>
    </rPh>
    <rPh sb="18" eb="20">
      <t>ジュンジ</t>
    </rPh>
    <rPh sb="20" eb="22">
      <t>コウシン</t>
    </rPh>
    <rPh sb="23" eb="25">
      <t>ケントウ</t>
    </rPh>
    <phoneticPr fontId="4"/>
  </si>
  <si>
    <t>　維持管理費が、年々増加している傾向にあるが、生活環境向上のため必要な事業であり、投資の効率化を図りながら今後も継続して行う。</t>
    <rPh sb="41" eb="43">
      <t>トウシ</t>
    </rPh>
    <rPh sb="44" eb="47">
      <t>コウリツカ</t>
    </rPh>
    <rPh sb="48" eb="49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</si>
</sst>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F-488A-954E-F6C86C989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F-488A-954E-F6C86C989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63.37</c:v>
                </c:pt>
                <c:pt idx="4">
                  <c:v>61.43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2-4CEF-B06D-30C16757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45.93</c:v>
                </c:pt>
                <c:pt idx="4">
                  <c:v>44.52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2-4CEF-B06D-30C16757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B-4A52-8AF0-185D9A997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82.98</c:v>
                </c:pt>
                <c:pt idx="4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B-4A52-8AF0-185D9A997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125.13</c:v>
                </c:pt>
                <c:pt idx="4">
                  <c:v>114.33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3-456F-A046-6AD45248E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96.48</c:v>
                </c:pt>
                <c:pt idx="4">
                  <c:v>100.84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3-456F-A046-6AD45248E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5.01</c:v>
                </c:pt>
                <c:pt idx="4">
                  <c:v>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0-4F9E-9D6A-D621F232B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39.700000000000003</c:v>
                </c:pt>
                <c:pt idx="4">
                  <c:v>39.79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0-4F9E-9D6A-D621F232B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6-4045-A6CF-50680DB2C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6-4045-A6CF-50680DB2C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6-414B-B735-973A1127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224.6</c:v>
                </c:pt>
                <c:pt idx="4">
                  <c:v>135.16999999999999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6-414B-B735-973A1127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13.12</c:v>
                </c:pt>
                <c:pt idx="4">
                  <c:v>19.91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3-43A3-946C-3A3D16CE6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132.16</c:v>
                </c:pt>
                <c:pt idx="4">
                  <c:v>113.41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3-43A3-946C-3A3D16CE6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0-4D46-8C78-B7A6B4A56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992.16</c:v>
                </c:pt>
                <c:pt idx="4">
                  <c:v>950.64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0-4D46-8C78-B7A6B4A56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55.53</c:v>
                </c:pt>
                <c:pt idx="4">
                  <c:v>58.53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C6-4843-8359-B5BE0F67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45.55</c:v>
                </c:pt>
                <c:pt idx="4">
                  <c:v>38.549999999999997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6-4843-8359-B5BE0F67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307.55</c:v>
                </c:pt>
                <c:pt idx="4">
                  <c:v>292.07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6-4825-9FD1-8A8A3E80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331.17</c:v>
                </c:pt>
                <c:pt idx="4">
                  <c:v>391.34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6-4825-9FD1-8A8A3E80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【876.32】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北海道　広尾町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個別排水処理</v>
      </c>
      <c r="Q8" s="34"/>
      <c r="R8" s="34"/>
      <c r="S8" s="34"/>
      <c r="T8" s="34"/>
      <c r="U8" s="34"/>
      <c r="V8" s="34"/>
      <c r="W8" s="34" t="str">
        <f>データ!L6</f>
        <v>L2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5880</v>
      </c>
      <c r="AM8" s="36"/>
      <c r="AN8" s="36"/>
      <c r="AO8" s="36"/>
      <c r="AP8" s="36"/>
      <c r="AQ8" s="36"/>
      <c r="AR8" s="36"/>
      <c r="AS8" s="36"/>
      <c r="AT8" s="37">
        <f>データ!T6</f>
        <v>596.48</v>
      </c>
      <c r="AU8" s="37"/>
      <c r="AV8" s="37"/>
      <c r="AW8" s="37"/>
      <c r="AX8" s="37"/>
      <c r="AY8" s="37"/>
      <c r="AZ8" s="37"/>
      <c r="BA8" s="37"/>
      <c r="BB8" s="37">
        <f>データ!U6</f>
        <v>9.86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56.92</v>
      </c>
      <c r="J10" s="37"/>
      <c r="K10" s="37"/>
      <c r="L10" s="37"/>
      <c r="M10" s="37"/>
      <c r="N10" s="37"/>
      <c r="O10" s="37"/>
      <c r="P10" s="37">
        <f>データ!P6</f>
        <v>7.08</v>
      </c>
      <c r="Q10" s="37"/>
      <c r="R10" s="37"/>
      <c r="S10" s="37"/>
      <c r="T10" s="37"/>
      <c r="U10" s="37"/>
      <c r="V10" s="37"/>
      <c r="W10" s="37">
        <f>データ!Q6</f>
        <v>100</v>
      </c>
      <c r="X10" s="37"/>
      <c r="Y10" s="37"/>
      <c r="Z10" s="37"/>
      <c r="AA10" s="37"/>
      <c r="AB10" s="37"/>
      <c r="AC10" s="37"/>
      <c r="AD10" s="36">
        <f>データ!R6</f>
        <v>3960</v>
      </c>
      <c r="AE10" s="36"/>
      <c r="AF10" s="36"/>
      <c r="AG10" s="36"/>
      <c r="AH10" s="36"/>
      <c r="AI10" s="36"/>
      <c r="AJ10" s="36"/>
      <c r="AK10" s="2"/>
      <c r="AL10" s="36">
        <f>データ!V6</f>
        <v>410</v>
      </c>
      <c r="AM10" s="36"/>
      <c r="AN10" s="36"/>
      <c r="AO10" s="36"/>
      <c r="AP10" s="36"/>
      <c r="AQ10" s="36"/>
      <c r="AR10" s="36"/>
      <c r="AS10" s="36"/>
      <c r="AT10" s="37">
        <f>データ!W6</f>
        <v>590.6</v>
      </c>
      <c r="AU10" s="37"/>
      <c r="AV10" s="37"/>
      <c r="AW10" s="37"/>
      <c r="AX10" s="37"/>
      <c r="AY10" s="37"/>
      <c r="AZ10" s="37"/>
      <c r="BA10" s="37"/>
      <c r="BB10" s="37">
        <f>データ!X6</f>
        <v>0.69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112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113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114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【100.11】</v>
      </c>
      <c r="F85" s="12" t="str">
        <f>データ!AT6</f>
        <v>【144.34】</v>
      </c>
      <c r="G85" s="12" t="str">
        <f>データ!BE6</f>
        <v>【114.26】</v>
      </c>
      <c r="H85" s="12" t="str">
        <f>データ!BP6</f>
        <v>【876.32】</v>
      </c>
      <c r="I85" s="12" t="str">
        <f>データ!CA6</f>
        <v>【39.48】</v>
      </c>
      <c r="J85" s="12" t="str">
        <f>データ!CL6</f>
        <v>【390.09】</v>
      </c>
      <c r="K85" s="12" t="str">
        <f>データ!CW6</f>
        <v>【45.56】</v>
      </c>
      <c r="L85" s="12" t="str">
        <f>データ!DH6</f>
        <v>【82.62】</v>
      </c>
      <c r="M85" s="12" t="str">
        <f>データ!DS6</f>
        <v>【39.30】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PX5/dpzXaoY9S/lEoKlbYTzFm/++yPa9/Ij/iJP2SBJ+tgIsFdxqJSqE+1/h5aUO0l8RkULkwmHkeW7mqr4fiA==" saltValue="N+FIwI++2k6bzvtes8uzm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16420</v>
      </c>
      <c r="D6" s="19">
        <f t="shared" si="3"/>
        <v>46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北海道　広尾町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>
        <f t="shared" si="3"/>
        <v>56.92</v>
      </c>
      <c r="P6" s="20">
        <f t="shared" si="3"/>
        <v>7.08</v>
      </c>
      <c r="Q6" s="20">
        <f t="shared" si="3"/>
        <v>100</v>
      </c>
      <c r="R6" s="20">
        <f t="shared" si="3"/>
        <v>3960</v>
      </c>
      <c r="S6" s="20">
        <f t="shared" si="3"/>
        <v>5880</v>
      </c>
      <c r="T6" s="20">
        <f t="shared" si="3"/>
        <v>596.48</v>
      </c>
      <c r="U6" s="20">
        <f t="shared" si="3"/>
        <v>9.86</v>
      </c>
      <c r="V6" s="20">
        <f t="shared" si="3"/>
        <v>410</v>
      </c>
      <c r="W6" s="20">
        <f t="shared" si="3"/>
        <v>590.6</v>
      </c>
      <c r="X6" s="20">
        <f t="shared" si="3"/>
        <v>0.69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125.13</v>
      </c>
      <c r="AC6" s="21">
        <f t="shared" si="4"/>
        <v>114.33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96.48</v>
      </c>
      <c r="AH6" s="21">
        <f t="shared" si="4"/>
        <v>100.84</v>
      </c>
      <c r="AI6" s="20" t="str">
        <f>IF(AI7="","",IF(AI7="-","【-】","【"&amp;SUBSTITUTE(TEXT(AI7,"#,##0.00"),"-","△")&amp;"】"))</f>
        <v>【100.11】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224.6</v>
      </c>
      <c r="AS6" s="21">
        <f t="shared" si="5"/>
        <v>135.16999999999999</v>
      </c>
      <c r="AT6" s="20" t="str">
        <f>IF(AT7="","",IF(AT7="-","【-】","【"&amp;SUBSTITUTE(TEXT(AT7,"#,##0.00"),"-","△")&amp;"】"))</f>
        <v>【144.34】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13.12</v>
      </c>
      <c r="AY6" s="21">
        <f t="shared" si="6"/>
        <v>19.91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132.16</v>
      </c>
      <c r="BD6" s="21">
        <f t="shared" si="6"/>
        <v>113.41</v>
      </c>
      <c r="BE6" s="20" t="str">
        <f>IF(BE7="","",IF(BE7="-","【-】","【"&amp;SUBSTITUTE(TEXT(BE7,"#,##0.00"),"-","△")&amp;"】"))</f>
        <v>【114.26】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992.16</v>
      </c>
      <c r="BO6" s="21">
        <f t="shared" si="7"/>
        <v>950.64</v>
      </c>
      <c r="BP6" s="20" t="str">
        <f>IF(BP7="","",IF(BP7="-","【-】","【"&amp;SUBSTITUTE(TEXT(BP7,"#,##0.00"),"-","△")&amp;"】"))</f>
        <v>【876.32】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55.53</v>
      </c>
      <c r="BU6" s="21">
        <f t="shared" si="8"/>
        <v>58.53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45.55</v>
      </c>
      <c r="BZ6" s="21">
        <f t="shared" si="8"/>
        <v>38.549999999999997</v>
      </c>
      <c r="CA6" s="20" t="str">
        <f>IF(CA7="","",IF(CA7="-","【-】","【"&amp;SUBSTITUTE(TEXT(CA7,"#,##0.00"),"-","△")&amp;"】"))</f>
        <v>【39.48】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307.55</v>
      </c>
      <c r="CF6" s="21">
        <f t="shared" si="9"/>
        <v>292.07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331.17</v>
      </c>
      <c r="CK6" s="21">
        <f t="shared" si="9"/>
        <v>391.34</v>
      </c>
      <c r="CL6" s="20" t="str">
        <f>IF(CL7="","",IF(CL7="-","【-】","【"&amp;SUBSTITUTE(TEXT(CL7,"#,##0.00"),"-","△")&amp;"】"))</f>
        <v>【390.09】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63.37</v>
      </c>
      <c r="CQ6" s="21">
        <f t="shared" si="10"/>
        <v>61.43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45.93</v>
      </c>
      <c r="CV6" s="21">
        <f t="shared" si="10"/>
        <v>44.52</v>
      </c>
      <c r="CW6" s="20" t="str">
        <f>IF(CW7="","",IF(CW7="-","【-】","【"&amp;SUBSTITUTE(TEXT(CW7,"#,##0.00"),"-","△")&amp;"】"))</f>
        <v>【45.56】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100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82.98</v>
      </c>
      <c r="DG6" s="21">
        <f t="shared" si="11"/>
        <v>82.9</v>
      </c>
      <c r="DH6" s="20" t="str">
        <f>IF(DH7="","",IF(DH7="-","【-】","【"&amp;SUBSTITUTE(TEXT(DH7,"#,##0.00"),"-","△")&amp;"】"))</f>
        <v>【82.62】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5.01</v>
      </c>
      <c r="DM6" s="21">
        <f t="shared" si="12"/>
        <v>9.65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39.700000000000003</v>
      </c>
      <c r="DR6" s="21">
        <f t="shared" si="12"/>
        <v>39.79</v>
      </c>
      <c r="DS6" s="20" t="str">
        <f>IF(DS7="","",IF(DS7="-","【-】","【"&amp;SUBSTITUTE(TEXT(DS7,"#,##0.00"),"-","△")&amp;"】"))</f>
        <v>【39.30】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2024</v>
      </c>
      <c r="C7" s="23">
        <v>16420</v>
      </c>
      <c r="D7" s="23">
        <v>46</v>
      </c>
      <c r="E7" s="23">
        <v>18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56.92</v>
      </c>
      <c r="P7" s="24">
        <v>7.08</v>
      </c>
      <c r="Q7" s="24">
        <v>100</v>
      </c>
      <c r="R7" s="24">
        <v>3960</v>
      </c>
      <c r="S7" s="24">
        <v>5880</v>
      </c>
      <c r="T7" s="24">
        <v>596.48</v>
      </c>
      <c r="U7" s="24">
        <v>9.86</v>
      </c>
      <c r="V7" s="24">
        <v>410</v>
      </c>
      <c r="W7" s="24">
        <v>590.6</v>
      </c>
      <c r="X7" s="24">
        <v>0.69</v>
      </c>
      <c r="Y7" s="24" t="s">
        <v>102</v>
      </c>
      <c r="Z7" s="24" t="s">
        <v>102</v>
      </c>
      <c r="AA7" s="24" t="s">
        <v>102</v>
      </c>
      <c r="AB7" s="24">
        <v>125.13</v>
      </c>
      <c r="AC7" s="24">
        <v>114.33</v>
      </c>
      <c r="AD7" s="24" t="s">
        <v>102</v>
      </c>
      <c r="AE7" s="24" t="s">
        <v>102</v>
      </c>
      <c r="AF7" s="24" t="s">
        <v>102</v>
      </c>
      <c r="AG7" s="24">
        <v>96.48</v>
      </c>
      <c r="AH7" s="24">
        <v>100.84</v>
      </c>
      <c r="AI7" s="24">
        <v>100.11</v>
      </c>
      <c r="AJ7" s="24" t="s">
        <v>102</v>
      </c>
      <c r="AK7" s="24" t="s">
        <v>102</v>
      </c>
      <c r="AL7" s="24" t="s">
        <v>102</v>
      </c>
      <c r="AM7" s="24">
        <v>0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224.6</v>
      </c>
      <c r="AS7" s="24">
        <v>135.16999999999999</v>
      </c>
      <c r="AT7" s="24">
        <v>144.34</v>
      </c>
      <c r="AU7" s="24" t="s">
        <v>102</v>
      </c>
      <c r="AV7" s="24" t="s">
        <v>102</v>
      </c>
      <c r="AW7" s="24" t="s">
        <v>102</v>
      </c>
      <c r="AX7" s="24">
        <v>13.12</v>
      </c>
      <c r="AY7" s="24">
        <v>19.91</v>
      </c>
      <c r="AZ7" s="24" t="s">
        <v>102</v>
      </c>
      <c r="BA7" s="24" t="s">
        <v>102</v>
      </c>
      <c r="BB7" s="24" t="s">
        <v>102</v>
      </c>
      <c r="BC7" s="24">
        <v>132.16</v>
      </c>
      <c r="BD7" s="24">
        <v>113.41</v>
      </c>
      <c r="BE7" s="24">
        <v>114.26</v>
      </c>
      <c r="BF7" s="24" t="s">
        <v>102</v>
      </c>
      <c r="BG7" s="24" t="s">
        <v>102</v>
      </c>
      <c r="BH7" s="24" t="s">
        <v>102</v>
      </c>
      <c r="BI7" s="24">
        <v>0</v>
      </c>
      <c r="BJ7" s="24">
        <v>0</v>
      </c>
      <c r="BK7" s="24" t="s">
        <v>102</v>
      </c>
      <c r="BL7" s="24" t="s">
        <v>102</v>
      </c>
      <c r="BM7" s="24" t="s">
        <v>102</v>
      </c>
      <c r="BN7" s="24">
        <v>992.16</v>
      </c>
      <c r="BO7" s="24">
        <v>950.64</v>
      </c>
      <c r="BP7" s="24">
        <v>876.32</v>
      </c>
      <c r="BQ7" s="24" t="s">
        <v>102</v>
      </c>
      <c r="BR7" s="24" t="s">
        <v>102</v>
      </c>
      <c r="BS7" s="24" t="s">
        <v>102</v>
      </c>
      <c r="BT7" s="24">
        <v>55.53</v>
      </c>
      <c r="BU7" s="24">
        <v>58.53</v>
      </c>
      <c r="BV7" s="24" t="s">
        <v>102</v>
      </c>
      <c r="BW7" s="24" t="s">
        <v>102</v>
      </c>
      <c r="BX7" s="24" t="s">
        <v>102</v>
      </c>
      <c r="BY7" s="24">
        <v>45.55</v>
      </c>
      <c r="BZ7" s="24">
        <v>38.549999999999997</v>
      </c>
      <c r="CA7" s="24">
        <v>39.479999999999997</v>
      </c>
      <c r="CB7" s="24" t="s">
        <v>102</v>
      </c>
      <c r="CC7" s="24" t="s">
        <v>102</v>
      </c>
      <c r="CD7" s="24" t="s">
        <v>102</v>
      </c>
      <c r="CE7" s="24">
        <v>307.55</v>
      </c>
      <c r="CF7" s="24">
        <v>292.07</v>
      </c>
      <c r="CG7" s="24" t="s">
        <v>102</v>
      </c>
      <c r="CH7" s="24" t="s">
        <v>102</v>
      </c>
      <c r="CI7" s="24" t="s">
        <v>102</v>
      </c>
      <c r="CJ7" s="24">
        <v>331.17</v>
      </c>
      <c r="CK7" s="24">
        <v>391.34</v>
      </c>
      <c r="CL7" s="24">
        <v>390.09</v>
      </c>
      <c r="CM7" s="24" t="s">
        <v>102</v>
      </c>
      <c r="CN7" s="24" t="s">
        <v>102</v>
      </c>
      <c r="CO7" s="24" t="s">
        <v>102</v>
      </c>
      <c r="CP7" s="24">
        <v>63.37</v>
      </c>
      <c r="CQ7" s="24">
        <v>61.43</v>
      </c>
      <c r="CR7" s="24" t="s">
        <v>102</v>
      </c>
      <c r="CS7" s="24" t="s">
        <v>102</v>
      </c>
      <c r="CT7" s="24" t="s">
        <v>102</v>
      </c>
      <c r="CU7" s="24">
        <v>45.93</v>
      </c>
      <c r="CV7" s="24">
        <v>44.52</v>
      </c>
      <c r="CW7" s="24">
        <v>45.56</v>
      </c>
      <c r="CX7" s="24" t="s">
        <v>102</v>
      </c>
      <c r="CY7" s="24" t="s">
        <v>102</v>
      </c>
      <c r="CZ7" s="24" t="s">
        <v>102</v>
      </c>
      <c r="DA7" s="24">
        <v>100</v>
      </c>
      <c r="DB7" s="24">
        <v>100</v>
      </c>
      <c r="DC7" s="24" t="s">
        <v>102</v>
      </c>
      <c r="DD7" s="24" t="s">
        <v>102</v>
      </c>
      <c r="DE7" s="24" t="s">
        <v>102</v>
      </c>
      <c r="DF7" s="24">
        <v>82.98</v>
      </c>
      <c r="DG7" s="24">
        <v>82.9</v>
      </c>
      <c r="DH7" s="24">
        <v>82.62</v>
      </c>
      <c r="DI7" s="24" t="s">
        <v>102</v>
      </c>
      <c r="DJ7" s="24" t="s">
        <v>102</v>
      </c>
      <c r="DK7" s="24" t="s">
        <v>102</v>
      </c>
      <c r="DL7" s="24">
        <v>5.01</v>
      </c>
      <c r="DM7" s="24">
        <v>9.65</v>
      </c>
      <c r="DN7" s="24" t="s">
        <v>102</v>
      </c>
      <c r="DO7" s="24" t="s">
        <v>102</v>
      </c>
      <c r="DP7" s="24" t="s">
        <v>102</v>
      </c>
      <c r="DQ7" s="24">
        <v>39.700000000000003</v>
      </c>
      <c r="DR7" s="24">
        <v>39.79</v>
      </c>
      <c r="DS7" s="24">
        <v>39.299999999999997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2026-02-03T01:31:58Z</cp:lastPrinted>
  <dcterms:created xsi:type="dcterms:W3CDTF">2025-12-23T06:32:39Z</dcterms:created>
  <dcterms:modified xsi:type="dcterms:W3CDTF">2026-02-05T10:01:39Z</dcterms:modified>
  <cp:category/>
</cp:coreProperties>
</file>