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G:\10_各課\01総務課\財政係\星の作業フォルダ\照会等\R6\20250124_公営企業に係る経営比較分析表（令和５年度決算）の分析等について\提出\"/>
    </mc:Choice>
  </mc:AlternateContent>
  <xr:revisionPtr revIDLastSave="0" documentId="13_ncr:1_{43FD42DE-F476-49E7-A22A-F46A96D81818}" xr6:coauthVersionLast="47" xr6:coauthVersionMax="47" xr10:uidLastSave="{00000000-0000-0000-0000-000000000000}"/>
  <workbookProtection workbookAlgorithmName="SHA-512" workbookHashValue="AW93utX6H4JwNk4ejOgNtgh1J1rJz0Z3U/k9mMrKbcCZEWr8NuoOwyegY8f6gzijCqOCaCdt3q4cpiIAEe+7qg==" workbookSaltValue="t5R0R3Hw3x325Tvn6rqwSw=="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<sst xmlns="http://schemas.openxmlformats.org/spreadsheetml/2006/main" count="228" uniqueCount="112">
  <si>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</si>
  <si>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</si>
  <si>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</si>
  <si>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</si>
  <si>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</si>
  <si>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</si>
  <si>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</si>
  <si>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</si>
  <si>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</si>
  <si>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</si>
  <si>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</si>
  <si>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</si>
  <si>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</si>
  <si>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</si>
  <si>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</si>
  <si>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</si>
  <si>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</si>
  <si>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</si>
  <si>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</si>
  <si>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</si>
  <si>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</si>
  <si>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</si>
  <si>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</si>
  <si>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</si>
  <si>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</si>
  <si>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</si>
  <si>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</si>
  <si>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</si>
  <si>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</si>
  <si>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</si>
  <si>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</si>
  <si>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</si>
  <si>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</si>
  <si>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</si>
  <si>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</si>
  <si>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</si>
  <si>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</si>
  <si>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</si>
  <si>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</si>
  <si>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</si>
  <si>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</si>
  <si>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</si>
  <si>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</si>
  <si>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</si>
  <si>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</si>
  <si>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</si>
  <si>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</si>
  <si>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</si>
  <si>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</si>
  <si>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</si>
  <si>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</si>
  <si>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</si>
  <si>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</si>
  <si>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</si>
  <si>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</si>
  <si>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</si>
  <si>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</si>
  <si>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</si>
  <si>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</si>
  <si>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</si>
  <si>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</si>
  <si>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</si>
  <si>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</si>
  <si>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</si>
  <si>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</si>
  <si>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</si>
  <si>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</si>
  <si>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</si>
  <si>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</si>
  <si>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</si>
  <si>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</si>
  <si>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</si>
  <si>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</si>
  <si>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</si>
  <si>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</si>
  <si>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</si>
  <si>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</si>
  <si>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</si>
  <si>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</si>
  <si>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</si>
  <si>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</si>
  <si>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</si>
  <si>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</si>
  <si>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</si>
  <si>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</si>
  <si>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</si>
  <si>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</si>
  <si>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</si>
  <si>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</si>
  <si>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</si>
  <si>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</si>
  <si>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</si>
  <si>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</si>
  <si>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広尾町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</si>
  <si>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</si>
  <si>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</si>
  <si>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</si>
  <si>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</si>
  <si>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</si>
  <si>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</si>
  <si>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</si>
  <si>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</si>
  <si>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</si>
  <si>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</si>
  <si>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</si>
  <si>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</si>
  <si>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</si>
  <si>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</si>
  <si>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</si>
  <si>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耐用年数を超える管路が増えていく傾向があるため、アセットマネジメントを活用しながら効率的な施設更新を行っていく。</t>
    <phoneticPr fontId="4"/>
  </si>
  <si>
    <t>　
　新設した広尾浄水場の企業債償還が本格化及び広尾浄水場内の機器の更新が控えているため、より効率的な経営を行う必要がある。浄水場の稼働経費削減に努め、老朽管の更新については、人口減少を考慮し、整備計画に基づきダウンサイジングを検討する。
　</t>
    <rPh sb="22" eb="23">
      <t>オヨ</t>
    </rPh>
    <rPh sb="24" eb="26">
      <t>ヒロオ</t>
    </rPh>
    <rPh sb="26" eb="30">
      <t>ジョウスイジョウナイ</t>
    </rPh>
    <rPh sb="31" eb="33">
      <t>キキ</t>
    </rPh>
    <rPh sb="34" eb="36">
      <t>コウシン</t>
    </rPh>
    <rPh sb="37" eb="38">
      <t>ヒカ</t>
    </rPh>
    <phoneticPr fontId="4"/>
  </si>
  <si>
    <t>　
　経常収支比率は経費削減等により、緩やかに削減されている。
　流動比率及び給水原価は令和５年度から簡易水道部門が法適化し統合されたことにより、減少した。
　企業債残高対給水収益比率は、簡易水道部門で配水管改良更新工事の資金に充てるために新たな起債の借入があり増加した。
　料金回収率は令和５年度も令和４年度と同様に４か月間基本料金の減免を行っており、それを考慮した上でも、緩やかに改善されてはいるが、今後、人口減で給水収益が減少し、更に耐用年数を超えた機器や管路等の更新費用で現金預金が不足する事態が想定されるため、料金改定の実施について検討する。</t>
    <rPh sb="3" eb="5">
      <t>ケイジョウ</t>
    </rPh>
    <rPh sb="5" eb="9">
      <t>シュウシヒリツ</t>
    </rPh>
    <rPh sb="10" eb="15">
      <t>ケイヒサクゲントウ</t>
    </rPh>
    <rPh sb="19" eb="20">
      <t>ユル</t>
    </rPh>
    <rPh sb="23" eb="25">
      <t>サクゲン</t>
    </rPh>
    <rPh sb="33" eb="37">
      <t>リュウドウヒリツ</t>
    </rPh>
    <rPh sb="37" eb="38">
      <t>オヨ</t>
    </rPh>
    <rPh sb="39" eb="43">
      <t>キュウスイゲンカ</t>
    </rPh>
    <rPh sb="44" eb="46">
      <t>レイワ</t>
    </rPh>
    <rPh sb="47" eb="49">
      <t>ネンド</t>
    </rPh>
    <rPh sb="51" eb="57">
      <t>カンイスイドウブモン</t>
    </rPh>
    <rPh sb="58" eb="59">
      <t>ホウ</t>
    </rPh>
    <rPh sb="59" eb="60">
      <t>テキ</t>
    </rPh>
    <rPh sb="60" eb="61">
      <t>カ</t>
    </rPh>
    <rPh sb="62" eb="64">
      <t>トウゴウ</t>
    </rPh>
    <rPh sb="73" eb="75">
      <t>ゲンショウ</t>
    </rPh>
    <rPh sb="80" eb="85">
      <t>キギョウサイザンダカ</t>
    </rPh>
    <rPh sb="85" eb="86">
      <t>タイ</t>
    </rPh>
    <rPh sb="86" eb="92">
      <t>キュウスイシュウエキヒリツ</t>
    </rPh>
    <rPh sb="94" eb="100">
      <t>カンイスイドウブモン</t>
    </rPh>
    <rPh sb="120" eb="121">
      <t>アラ</t>
    </rPh>
    <rPh sb="123" eb="125">
      <t>キサイ</t>
    </rPh>
    <rPh sb="126" eb="128">
      <t>カリイレ</t>
    </rPh>
    <rPh sb="131" eb="133">
      <t>ゾウカ</t>
    </rPh>
    <rPh sb="138" eb="140">
      <t>リョウキン</t>
    </rPh>
    <rPh sb="140" eb="143">
      <t>カイシュウリツ</t>
    </rPh>
    <rPh sb="144" eb="146">
      <t>レイワ</t>
    </rPh>
    <rPh sb="147" eb="149">
      <t>ネンド</t>
    </rPh>
    <rPh sb="150" eb="152">
      <t>レイワ</t>
    </rPh>
    <rPh sb="153" eb="155">
      <t>ネンド</t>
    </rPh>
    <rPh sb="156" eb="158">
      <t>ドウヨウ</t>
    </rPh>
    <rPh sb="161" eb="167">
      <t>ゲツカンキホンリョウキン</t>
    </rPh>
    <rPh sb="168" eb="170">
      <t>ゲンメン</t>
    </rPh>
    <rPh sb="171" eb="172">
      <t>オコナ</t>
    </rPh>
    <rPh sb="180" eb="182">
      <t>コウリョ</t>
    </rPh>
    <rPh sb="184" eb="185">
      <t>ウエ</t>
    </rPh>
    <rPh sb="188" eb="189">
      <t>ユル</t>
    </rPh>
    <rPh sb="192" eb="194">
      <t>カイゼン</t>
    </rPh>
    <rPh sb="202" eb="204">
      <t>コンゴ</t>
    </rPh>
    <rPh sb="205" eb="208">
      <t>ジンコウゲン</t>
    </rPh>
    <rPh sb="209" eb="213">
      <t>キュウスイシュウエキ</t>
    </rPh>
    <rPh sb="214" eb="216">
      <t>ゲンショウ</t>
    </rPh>
    <rPh sb="218" eb="219">
      <t>サラ</t>
    </rPh>
    <rPh sb="220" eb="224">
      <t>タイヨウネンスウ</t>
    </rPh>
    <rPh sb="225" eb="226">
      <t>コ</t>
    </rPh>
    <rPh sb="228" eb="230">
      <t>キキ</t>
    </rPh>
    <rPh sb="231" eb="233">
      <t>カンロ</t>
    </rPh>
    <rPh sb="233" eb="234">
      <t>ナド</t>
    </rPh>
    <rPh sb="235" eb="237">
      <t>コウシン</t>
    </rPh>
    <rPh sb="237" eb="239">
      <t>ヒヨウ</t>
    </rPh>
    <rPh sb="240" eb="242">
      <t>ゲンキン</t>
    </rPh>
    <rPh sb="242" eb="244">
      <t>ヨキン</t>
    </rPh>
    <rPh sb="245" eb="247">
      <t>フソク</t>
    </rPh>
    <rPh sb="249" eb="251">
      <t>ジタイ</t>
    </rPh>
    <rPh sb="260" eb="264">
      <t>リョウキンカイテイ</t>
    </rPh>
    <rPh sb="265" eb="267">
      <t>ジッシ</t>
    </rPh>
    <rPh sb="271" eb="273">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</si>
</sst>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0.36</c:v>
                </c:pt>
                <c:pt idx="1">
                  <c:v>0.44</c:v>
                </c:pt>
                <c:pt idx="2">
                  <c:v>0.71</c:v>
                </c:pt>
                <c:pt idx="3">
                  <c:v>0.48</c:v>
                </c:pt>
                <c:pt idx="4">
                  <c:v>0.33</c:v>
                </c:pt>
              </c:numCache>
            </c:numRef>
          </c:val>
          <c:extLst>
            <c:ext xmlns:c16="http://schemas.microsoft.com/office/drawing/2014/chart" uri="{C3380CC4-5D6E-409C-BE32-E72D297353CC}">
              <c16:uniqueId val="{00000000-B4C6-47A2-A2F2-A38DD78CB36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0.4</c:v>
                </c:pt>
                <c:pt idx="2">
                  <c:v>0.36</c:v>
                </c:pt>
                <c:pt idx="3">
                  <c:v>0.35</c:v>
                </c:pt>
                <c:pt idx="4">
                  <c:v>0.56000000000000005</c:v>
                </c:pt>
              </c:numCache>
            </c:numRef>
          </c:val>
          <c:smooth val="0"/>
          <c:extLst>
            <c:ext xmlns:c16="http://schemas.microsoft.com/office/drawing/2014/chart" uri="{C3380CC4-5D6E-409C-BE32-E72D297353CC}">
              <c16:uniqueId val="{00000001-B4C6-47A2-A2F2-A38DD78CB36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63.13</c:v>
                </c:pt>
                <c:pt idx="1">
                  <c:v>57.93</c:v>
                </c:pt>
                <c:pt idx="2">
                  <c:v>57.76</c:v>
                </c:pt>
                <c:pt idx="3">
                  <c:v>55.39</c:v>
                </c:pt>
                <c:pt idx="4">
                  <c:v>56.81</c:v>
                </c:pt>
              </c:numCache>
            </c:numRef>
          </c:val>
          <c:extLst>
            <c:ext xmlns:c16="http://schemas.microsoft.com/office/drawing/2014/chart" uri="{C3380CC4-5D6E-409C-BE32-E72D297353CC}">
              <c16:uniqueId val="{00000000-0A61-4B3C-AD5B-3345F619EC5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49.38</c:v>
                </c:pt>
                <c:pt idx="2">
                  <c:v>50.09</c:v>
                </c:pt>
                <c:pt idx="3">
                  <c:v>41.14</c:v>
                </c:pt>
                <c:pt idx="4">
                  <c:v>49.76</c:v>
                </c:pt>
              </c:numCache>
            </c:numRef>
          </c:val>
          <c:smooth val="0"/>
          <c:extLst>
            <c:ext xmlns:c16="http://schemas.microsoft.com/office/drawing/2014/chart" uri="{C3380CC4-5D6E-409C-BE32-E72D297353CC}">
              <c16:uniqueId val="{00000001-0A61-4B3C-AD5B-3345F619EC5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75.59</c:v>
                </c:pt>
                <c:pt idx="1">
                  <c:v>81.66</c:v>
                </c:pt>
                <c:pt idx="2">
                  <c:v>80.19</c:v>
                </c:pt>
                <c:pt idx="3">
                  <c:v>81.540000000000006</c:v>
                </c:pt>
                <c:pt idx="4">
                  <c:v>81.349999999999994</c:v>
                </c:pt>
              </c:numCache>
            </c:numRef>
          </c:val>
          <c:extLst>
            <c:ext xmlns:c16="http://schemas.microsoft.com/office/drawing/2014/chart" uri="{C3380CC4-5D6E-409C-BE32-E72D297353CC}">
              <c16:uniqueId val="{00000000-81B8-4CE3-9769-70C07D128C0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78.09</c:v>
                </c:pt>
                <c:pt idx="1">
                  <c:v>78.010000000000005</c:v>
                </c:pt>
                <c:pt idx="2">
                  <c:v>77.599999999999994</c:v>
                </c:pt>
                <c:pt idx="3">
                  <c:v>70.42</c:v>
                </c:pt>
                <c:pt idx="4">
                  <c:v>76.64</c:v>
                </c:pt>
              </c:numCache>
            </c:numRef>
          </c:val>
          <c:smooth val="0"/>
          <c:extLst>
            <c:ext xmlns:c16="http://schemas.microsoft.com/office/drawing/2014/chart" uri="{C3380CC4-5D6E-409C-BE32-E72D297353CC}">
              <c16:uniqueId val="{00000001-81B8-4CE3-9769-70C07D128C0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102.08</c:v>
                </c:pt>
                <c:pt idx="1">
                  <c:v>100.66</c:v>
                </c:pt>
                <c:pt idx="2">
                  <c:v>95.77</c:v>
                </c:pt>
                <c:pt idx="3">
                  <c:v>97.63</c:v>
                </c:pt>
                <c:pt idx="4">
                  <c:v>102.41</c:v>
                </c:pt>
              </c:numCache>
            </c:numRef>
          </c:val>
          <c:extLst>
            <c:ext xmlns:c16="http://schemas.microsoft.com/office/drawing/2014/chart" uri="{C3380CC4-5D6E-409C-BE32-E72D297353CC}">
              <c16:uniqueId val="{00000000-DD3F-48D9-8885-4FA610DB484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104.35</c:v>
                </c:pt>
                <c:pt idx="1">
                  <c:v>105.34</c:v>
                </c:pt>
                <c:pt idx="2">
                  <c:v>105.77</c:v>
                </c:pt>
                <c:pt idx="3">
                  <c:v>106.93</c:v>
                </c:pt>
                <c:pt idx="4">
                  <c:v>106.46</c:v>
                </c:pt>
              </c:numCache>
            </c:numRef>
          </c:val>
          <c:smooth val="0"/>
          <c:extLst>
            <c:ext xmlns:c16="http://schemas.microsoft.com/office/drawing/2014/chart" uri="{C3380CC4-5D6E-409C-BE32-E72D297353CC}">
              <c16:uniqueId val="{00000001-DD3F-48D9-8885-4FA610DB484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37.74</c:v>
                </c:pt>
                <c:pt idx="1">
                  <c:v>39.700000000000003</c:v>
                </c:pt>
                <c:pt idx="2">
                  <c:v>41.79</c:v>
                </c:pt>
                <c:pt idx="3">
                  <c:v>43.76</c:v>
                </c:pt>
                <c:pt idx="4">
                  <c:v>33.46</c:v>
                </c:pt>
              </c:numCache>
            </c:numRef>
          </c:val>
          <c:extLst>
            <c:ext xmlns:c16="http://schemas.microsoft.com/office/drawing/2014/chart" uri="{C3380CC4-5D6E-409C-BE32-E72D297353CC}">
              <c16:uniqueId val="{00000000-2ABA-4B91-BFA8-E94B661D516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47.31</c:v>
                </c:pt>
                <c:pt idx="1">
                  <c:v>47.5</c:v>
                </c:pt>
                <c:pt idx="2">
                  <c:v>48.41</c:v>
                </c:pt>
                <c:pt idx="3">
                  <c:v>52.14</c:v>
                </c:pt>
                <c:pt idx="4">
                  <c:v>51.38</c:v>
                </c:pt>
              </c:numCache>
            </c:numRef>
          </c:val>
          <c:smooth val="0"/>
          <c:extLst>
            <c:ext xmlns:c16="http://schemas.microsoft.com/office/drawing/2014/chart" uri="{C3380CC4-5D6E-409C-BE32-E72D297353CC}">
              <c16:uniqueId val="{00000001-2ABA-4B91-BFA8-E94B661D516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16.63</c:v>
                </c:pt>
                <c:pt idx="1">
                  <c:v>16.329999999999998</c:v>
                </c:pt>
                <c:pt idx="2">
                  <c:v>17.510000000000002</c:v>
                </c:pt>
                <c:pt idx="3">
                  <c:v>16.68</c:v>
                </c:pt>
                <c:pt idx="4">
                  <c:v>25.72</c:v>
                </c:pt>
              </c:numCache>
            </c:numRef>
          </c:val>
          <c:extLst>
            <c:ext xmlns:c16="http://schemas.microsoft.com/office/drawing/2014/chart" uri="{C3380CC4-5D6E-409C-BE32-E72D297353CC}">
              <c16:uniqueId val="{00000000-BB3F-4552-8E89-8F2B90BD3F9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17.399999999999999</c:v>
                </c:pt>
                <c:pt idx="2">
                  <c:v>18.64</c:v>
                </c:pt>
                <c:pt idx="3">
                  <c:v>21.01</c:v>
                </c:pt>
                <c:pt idx="4">
                  <c:v>21.6</c:v>
                </c:pt>
              </c:numCache>
            </c:numRef>
          </c:val>
          <c:smooth val="0"/>
          <c:extLst>
            <c:ext xmlns:c16="http://schemas.microsoft.com/office/drawing/2014/chart" uri="{C3380CC4-5D6E-409C-BE32-E72D297353CC}">
              <c16:uniqueId val="{00000001-BB3F-4552-8E89-8F2B90BD3F9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formatCode="#,##0.00;&quot;△&quot;#,##0.00;&quot;-&quot;">
                  <c:v>5.8</c:v>
                </c:pt>
                <c:pt idx="3" formatCode="#,##0.00;&quot;△&quot;#,##0.00;&quot;-&quot;">
                  <c:v>3.06</c:v>
                </c:pt>
                <c:pt idx="4">
                  <c:v>0</c:v>
                </c:pt>
              </c:numCache>
            </c:numRef>
          </c:val>
          <c:extLst>
            <c:ext xmlns:c16="http://schemas.microsoft.com/office/drawing/2014/chart" uri="{C3380CC4-5D6E-409C-BE32-E72D297353CC}">
              <c16:uniqueId val="{00000000-5EB0-4993-A181-BC0CDBF5DD2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21.69</c:v>
                </c:pt>
                <c:pt idx="1">
                  <c:v>24.04</c:v>
                </c:pt>
                <c:pt idx="2">
                  <c:v>28.03</c:v>
                </c:pt>
                <c:pt idx="3">
                  <c:v>20.41</c:v>
                </c:pt>
                <c:pt idx="4">
                  <c:v>27.85</c:v>
                </c:pt>
              </c:numCache>
            </c:numRef>
          </c:val>
          <c:smooth val="0"/>
          <c:extLst>
            <c:ext xmlns:c16="http://schemas.microsoft.com/office/drawing/2014/chart" uri="{C3380CC4-5D6E-409C-BE32-E72D297353CC}">
              <c16:uniqueId val="{00000001-5EB0-4993-A181-BC0CDBF5DD2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597.23</c:v>
                </c:pt>
                <c:pt idx="1">
                  <c:v>686.01</c:v>
                </c:pt>
                <c:pt idx="2">
                  <c:v>661.93</c:v>
                </c:pt>
                <c:pt idx="3">
                  <c:v>650.80999999999995</c:v>
                </c:pt>
                <c:pt idx="4">
                  <c:v>350.7</c:v>
                </c:pt>
              </c:numCache>
            </c:numRef>
          </c:val>
          <c:extLst>
            <c:ext xmlns:c16="http://schemas.microsoft.com/office/drawing/2014/chart" uri="{C3380CC4-5D6E-409C-BE32-E72D297353CC}">
              <c16:uniqueId val="{00000000-A673-4B06-95C9-2E3166F9AAA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301.04000000000002</c:v>
                </c:pt>
                <c:pt idx="1">
                  <c:v>305.08</c:v>
                </c:pt>
                <c:pt idx="2">
                  <c:v>305.33999999999997</c:v>
                </c:pt>
                <c:pt idx="3">
                  <c:v>345.42</c:v>
                </c:pt>
                <c:pt idx="4">
                  <c:v>311.12</c:v>
                </c:pt>
              </c:numCache>
            </c:numRef>
          </c:val>
          <c:smooth val="0"/>
          <c:extLst>
            <c:ext xmlns:c16="http://schemas.microsoft.com/office/drawing/2014/chart" uri="{C3380CC4-5D6E-409C-BE32-E72D297353CC}">
              <c16:uniqueId val="{00000001-A673-4B06-95C9-2E3166F9AAA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267.27</c:v>
                </c:pt>
                <c:pt idx="1">
                  <c:v>257.01</c:v>
                </c:pt>
                <c:pt idx="2">
                  <c:v>244.34</c:v>
                </c:pt>
                <c:pt idx="3">
                  <c:v>262.33999999999997</c:v>
                </c:pt>
                <c:pt idx="4">
                  <c:v>332.09</c:v>
                </c:pt>
              </c:numCache>
            </c:numRef>
          </c:val>
          <c:extLst>
            <c:ext xmlns:c16="http://schemas.microsoft.com/office/drawing/2014/chart" uri="{C3380CC4-5D6E-409C-BE32-E72D297353CC}">
              <c16:uniqueId val="{00000000-71CB-4C4F-899A-F29EE0E9907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551.62</c:v>
                </c:pt>
                <c:pt idx="1">
                  <c:v>585.59</c:v>
                </c:pt>
                <c:pt idx="2">
                  <c:v>561.34</c:v>
                </c:pt>
                <c:pt idx="3">
                  <c:v>631.39</c:v>
                </c:pt>
                <c:pt idx="4">
                  <c:v>515.14</c:v>
                </c:pt>
              </c:numCache>
            </c:numRef>
          </c:val>
          <c:smooth val="0"/>
          <c:extLst>
            <c:ext xmlns:c16="http://schemas.microsoft.com/office/drawing/2014/chart" uri="{C3380CC4-5D6E-409C-BE32-E72D297353CC}">
              <c16:uniqueId val="{00000001-71CB-4C4F-899A-F29EE0E9907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89.17</c:v>
                </c:pt>
                <c:pt idx="1">
                  <c:v>86.91</c:v>
                </c:pt>
                <c:pt idx="2">
                  <c:v>81.13</c:v>
                </c:pt>
                <c:pt idx="3">
                  <c:v>76.39</c:v>
                </c:pt>
                <c:pt idx="4">
                  <c:v>77.650000000000006</c:v>
                </c:pt>
              </c:numCache>
            </c:numRef>
          </c:val>
          <c:extLst>
            <c:ext xmlns:c16="http://schemas.microsoft.com/office/drawing/2014/chart" uri="{C3380CC4-5D6E-409C-BE32-E72D297353CC}">
              <c16:uniqueId val="{00000000-19B0-4D57-A843-23706554DB9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87.11</c:v>
                </c:pt>
                <c:pt idx="1">
                  <c:v>82.78</c:v>
                </c:pt>
                <c:pt idx="2">
                  <c:v>84.82</c:v>
                </c:pt>
                <c:pt idx="3">
                  <c:v>76.55</c:v>
                </c:pt>
                <c:pt idx="4">
                  <c:v>84.16</c:v>
                </c:pt>
              </c:numCache>
            </c:numRef>
          </c:val>
          <c:smooth val="0"/>
          <c:extLst>
            <c:ext xmlns:c16="http://schemas.microsoft.com/office/drawing/2014/chart" uri="{C3380CC4-5D6E-409C-BE32-E72D297353CC}">
              <c16:uniqueId val="{00000001-19B0-4D57-A843-23706554DB9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243.24</c:v>
                </c:pt>
                <c:pt idx="1">
                  <c:v>247.85</c:v>
                </c:pt>
                <c:pt idx="2">
                  <c:v>268.24</c:v>
                </c:pt>
                <c:pt idx="3">
                  <c:v>254.78</c:v>
                </c:pt>
                <c:pt idx="4">
                  <c:v>201.68</c:v>
                </c:pt>
              </c:numCache>
            </c:numRef>
          </c:val>
          <c:extLst>
            <c:ext xmlns:c16="http://schemas.microsoft.com/office/drawing/2014/chart" uri="{C3380CC4-5D6E-409C-BE32-E72D297353CC}">
              <c16:uniqueId val="{00000000-BC7C-46D2-A098-B281DECADAF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223.98</c:v>
                </c:pt>
                <c:pt idx="1">
                  <c:v>225.09</c:v>
                </c:pt>
                <c:pt idx="2">
                  <c:v>224.82</c:v>
                </c:pt>
                <c:pt idx="3">
                  <c:v>269.25</c:v>
                </c:pt>
                <c:pt idx="4">
                  <c:v>230.21</c:v>
                </c:pt>
              </c:numCache>
            </c:numRef>
          </c:val>
          <c:smooth val="0"/>
          <c:extLst>
            <c:ext xmlns:c16="http://schemas.microsoft.com/office/drawing/2014/chart" uri="{C3380CC4-5D6E-409C-BE32-E72D297353CC}">
              <c16:uniqueId val="{00000001-BC7C-46D2-A098-B281DECADAF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北海道　広尾町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A8</v>
      </c>
      <c r="X8" s="43"/>
      <c r="Y8" s="43"/>
      <c r="Z8" s="43"/>
      <c r="AA8" s="43"/>
      <c r="AB8" s="43"/>
      <c r="AC8" s="43"/>
      <c r="AD8" s="43" t="str">
        <f>データ!$M$6</f>
        <v>非設置</v>
      </c>
      <c r="AE8" s="43"/>
      <c r="AF8" s="43"/>
      <c r="AG8" s="43"/>
      <c r="AH8" s="43"/>
      <c r="AI8" s="43"/>
      <c r="AJ8" s="43"/>
      <c r="AK8" s="2"/>
      <c r="AL8" s="44">
        <f>データ!$R$6</f>
        <v>6009</v>
      </c>
      <c r="AM8" s="44"/>
      <c r="AN8" s="44"/>
      <c r="AO8" s="44"/>
      <c r="AP8" s="44"/>
      <c r="AQ8" s="44"/>
      <c r="AR8" s="44"/>
      <c r="AS8" s="44"/>
      <c r="AT8" s="45">
        <f>データ!$S$6</f>
        <v>596.48</v>
      </c>
      <c r="AU8" s="46"/>
      <c r="AV8" s="46"/>
      <c r="AW8" s="46"/>
      <c r="AX8" s="46"/>
      <c r="AY8" s="46"/>
      <c r="AZ8" s="46"/>
      <c r="BA8" s="46"/>
      <c r="BB8" s="47">
        <f>データ!$T$6</f>
        <v>10.07</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82.93</v>
      </c>
      <c r="J10" s="46"/>
      <c r="K10" s="46"/>
      <c r="L10" s="46"/>
      <c r="M10" s="46"/>
      <c r="N10" s="46"/>
      <c r="O10" s="80"/>
      <c r="P10" s="47">
        <f>データ!$P$6</f>
        <v>99.58</v>
      </c>
      <c r="Q10" s="47"/>
      <c r="R10" s="47"/>
      <c r="S10" s="47"/>
      <c r="T10" s="47"/>
      <c r="U10" s="47"/>
      <c r="V10" s="47"/>
      <c r="W10" s="44">
        <f>データ!$Q$6</f>
        <v>4400</v>
      </c>
      <c r="X10" s="44"/>
      <c r="Y10" s="44"/>
      <c r="Z10" s="44"/>
      <c r="AA10" s="44"/>
      <c r="AB10" s="44"/>
      <c r="AC10" s="44"/>
      <c r="AD10" s="2"/>
      <c r="AE10" s="2"/>
      <c r="AF10" s="2"/>
      <c r="AG10" s="2"/>
      <c r="AH10" s="2"/>
      <c r="AI10" s="2"/>
      <c r="AJ10" s="2"/>
      <c r="AK10" s="2"/>
      <c r="AL10" s="44">
        <f>データ!$U$6</f>
        <v>5889</v>
      </c>
      <c r="AM10" s="44"/>
      <c r="AN10" s="44"/>
      <c r="AO10" s="44"/>
      <c r="AP10" s="44"/>
      <c r="AQ10" s="44"/>
      <c r="AR10" s="44"/>
      <c r="AS10" s="44"/>
      <c r="AT10" s="45">
        <f>データ!$V$6</f>
        <v>117.78</v>
      </c>
      <c r="AU10" s="46"/>
      <c r="AV10" s="46"/>
      <c r="AW10" s="46"/>
      <c r="AX10" s="46"/>
      <c r="AY10" s="46"/>
      <c r="AZ10" s="46"/>
      <c r="BA10" s="46"/>
      <c r="BB10" s="47">
        <f>データ!$W$6</f>
        <v>50</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111</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109</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110</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cGUlu4Aw1M4JheTmzOsSHb4g2qt9DaeogDziXG95KE1nbNJNjsk9HkNIKS+Oi8livWvSgzpY99awHM2rmmwEvg==" saltValue="uDajqLacgcTkNOpWjuQI7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16420</v>
      </c>
      <c r="D6" s="20">
        <f t="shared" si="3"/>
        <v>46</v>
      </c>
      <c r="E6" s="20">
        <f t="shared" si="3"/>
        <v>1</v>
      </c>
      <c r="F6" s="20">
        <f t="shared" si="3"/>
        <v>0</v>
      </c>
      <c r="G6" s="20">
        <f t="shared" si="3"/>
        <v>1</v>
      </c>
      <c r="H6" s="20" t="str">
        <f t="shared" si="3"/>
        <v>北海道　広尾町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82.93</v>
      </c>
      <c r="P6" s="21">
        <f t="shared" si="3"/>
        <v>99.58</v>
      </c>
      <c r="Q6" s="21">
        <f t="shared" si="3"/>
        <v>4400</v>
      </c>
      <c r="R6" s="21">
        <f t="shared" si="3"/>
        <v>6009</v>
      </c>
      <c r="S6" s="21">
        <f t="shared" si="3"/>
        <v>596.48</v>
      </c>
      <c r="T6" s="21">
        <f t="shared" si="3"/>
        <v>10.07</v>
      </c>
      <c r="U6" s="21">
        <f t="shared" si="3"/>
        <v>5889</v>
      </c>
      <c r="V6" s="21">
        <f t="shared" si="3"/>
        <v>117.78</v>
      </c>
      <c r="W6" s="21">
        <f t="shared" si="3"/>
        <v>50</v>
      </c>
      <c r="X6" s="22">
        <f>IF(X7="",NA(),X7)</f>
        <v>102.08</v>
      </c>
      <c r="Y6" s="22">
        <f t="shared" ref="Y6:AG6" si="4">IF(Y7="",NA(),Y7)</f>
        <v>100.66</v>
      </c>
      <c r="Z6" s="22">
        <f t="shared" si="4"/>
        <v>95.77</v>
      </c>
      <c r="AA6" s="22">
        <f t="shared" si="4"/>
        <v>97.63</v>
      </c>
      <c r="AB6" s="22">
        <f t="shared" si="4"/>
        <v>102.41</v>
      </c>
      <c r="AC6" s="22">
        <f t="shared" si="4"/>
        <v>104.35</v>
      </c>
      <c r="AD6" s="22">
        <f t="shared" si="4"/>
        <v>105.34</v>
      </c>
      <c r="AE6" s="22">
        <f t="shared" si="4"/>
        <v>105.77</v>
      </c>
      <c r="AF6" s="22">
        <f t="shared" si="4"/>
        <v>106.93</v>
      </c>
      <c r="AG6" s="22">
        <f t="shared" si="4"/>
        <v>106.46</v>
      </c>
      <c r="AH6" s="21" t="str">
        <f>IF(AH7="","",IF(AH7="-","【-】","【"&amp;SUBSTITUTE(TEXT(AH7,"#,##0.00"),"-","△")&amp;"】"))</f>
        <v>【108.24】</v>
      </c>
      <c r="AI6" s="21">
        <f>IF(AI7="",NA(),AI7)</f>
        <v>0</v>
      </c>
      <c r="AJ6" s="21">
        <f t="shared" ref="AJ6:AR6" si="5">IF(AJ7="",NA(),AJ7)</f>
        <v>0</v>
      </c>
      <c r="AK6" s="22">
        <f t="shared" si="5"/>
        <v>5.8</v>
      </c>
      <c r="AL6" s="22">
        <f t="shared" si="5"/>
        <v>3.06</v>
      </c>
      <c r="AM6" s="21">
        <f t="shared" si="5"/>
        <v>0</v>
      </c>
      <c r="AN6" s="22">
        <f t="shared" si="5"/>
        <v>21.69</v>
      </c>
      <c r="AO6" s="22">
        <f t="shared" si="5"/>
        <v>24.04</v>
      </c>
      <c r="AP6" s="22">
        <f t="shared" si="5"/>
        <v>28.03</v>
      </c>
      <c r="AQ6" s="22">
        <f t="shared" si="5"/>
        <v>20.41</v>
      </c>
      <c r="AR6" s="22">
        <f t="shared" si="5"/>
        <v>27.85</v>
      </c>
      <c r="AS6" s="21" t="str">
        <f>IF(AS7="","",IF(AS7="-","【-】","【"&amp;SUBSTITUTE(TEXT(AS7,"#,##0.00"),"-","△")&amp;"】"))</f>
        <v>【1.50】</v>
      </c>
      <c r="AT6" s="22">
        <f>IF(AT7="",NA(),AT7)</f>
        <v>597.23</v>
      </c>
      <c r="AU6" s="22">
        <f t="shared" ref="AU6:BC6" si="6">IF(AU7="",NA(),AU7)</f>
        <v>686.01</v>
      </c>
      <c r="AV6" s="22">
        <f t="shared" si="6"/>
        <v>661.93</v>
      </c>
      <c r="AW6" s="22">
        <f t="shared" si="6"/>
        <v>650.80999999999995</v>
      </c>
      <c r="AX6" s="22">
        <f t="shared" si="6"/>
        <v>350.7</v>
      </c>
      <c r="AY6" s="22">
        <f t="shared" si="6"/>
        <v>301.04000000000002</v>
      </c>
      <c r="AZ6" s="22">
        <f t="shared" si="6"/>
        <v>305.08</v>
      </c>
      <c r="BA6" s="22">
        <f t="shared" si="6"/>
        <v>305.33999999999997</v>
      </c>
      <c r="BB6" s="22">
        <f t="shared" si="6"/>
        <v>345.42</v>
      </c>
      <c r="BC6" s="22">
        <f t="shared" si="6"/>
        <v>311.12</v>
      </c>
      <c r="BD6" s="21" t="str">
        <f>IF(BD7="","",IF(BD7="-","【-】","【"&amp;SUBSTITUTE(TEXT(BD7,"#,##0.00"),"-","△")&amp;"】"))</f>
        <v>【243.36】</v>
      </c>
      <c r="BE6" s="22">
        <f>IF(BE7="",NA(),BE7)</f>
        <v>267.27</v>
      </c>
      <c r="BF6" s="22">
        <f t="shared" ref="BF6:BN6" si="7">IF(BF7="",NA(),BF7)</f>
        <v>257.01</v>
      </c>
      <c r="BG6" s="22">
        <f t="shared" si="7"/>
        <v>244.34</v>
      </c>
      <c r="BH6" s="22">
        <f t="shared" si="7"/>
        <v>262.33999999999997</v>
      </c>
      <c r="BI6" s="22">
        <f t="shared" si="7"/>
        <v>332.09</v>
      </c>
      <c r="BJ6" s="22">
        <f t="shared" si="7"/>
        <v>551.62</v>
      </c>
      <c r="BK6" s="22">
        <f t="shared" si="7"/>
        <v>585.59</v>
      </c>
      <c r="BL6" s="22">
        <f t="shared" si="7"/>
        <v>561.34</v>
      </c>
      <c r="BM6" s="22">
        <f t="shared" si="7"/>
        <v>631.39</v>
      </c>
      <c r="BN6" s="22">
        <f t="shared" si="7"/>
        <v>515.14</v>
      </c>
      <c r="BO6" s="21" t="str">
        <f>IF(BO7="","",IF(BO7="-","【-】","【"&amp;SUBSTITUTE(TEXT(BO7,"#,##0.00"),"-","△")&amp;"】"))</f>
        <v>【265.93】</v>
      </c>
      <c r="BP6" s="22">
        <f>IF(BP7="",NA(),BP7)</f>
        <v>89.17</v>
      </c>
      <c r="BQ6" s="22">
        <f t="shared" ref="BQ6:BY6" si="8">IF(BQ7="",NA(),BQ7)</f>
        <v>86.91</v>
      </c>
      <c r="BR6" s="22">
        <f t="shared" si="8"/>
        <v>81.13</v>
      </c>
      <c r="BS6" s="22">
        <f t="shared" si="8"/>
        <v>76.39</v>
      </c>
      <c r="BT6" s="22">
        <f t="shared" si="8"/>
        <v>77.650000000000006</v>
      </c>
      <c r="BU6" s="22">
        <f t="shared" si="8"/>
        <v>87.11</v>
      </c>
      <c r="BV6" s="22">
        <f t="shared" si="8"/>
        <v>82.78</v>
      </c>
      <c r="BW6" s="22">
        <f t="shared" si="8"/>
        <v>84.82</v>
      </c>
      <c r="BX6" s="22">
        <f t="shared" si="8"/>
        <v>76.55</v>
      </c>
      <c r="BY6" s="22">
        <f t="shared" si="8"/>
        <v>84.16</v>
      </c>
      <c r="BZ6" s="21" t="str">
        <f>IF(BZ7="","",IF(BZ7="-","【-】","【"&amp;SUBSTITUTE(TEXT(BZ7,"#,##0.00"),"-","△")&amp;"】"))</f>
        <v>【97.82】</v>
      </c>
      <c r="CA6" s="22">
        <f>IF(CA7="",NA(),CA7)</f>
        <v>243.24</v>
      </c>
      <c r="CB6" s="22">
        <f t="shared" ref="CB6:CJ6" si="9">IF(CB7="",NA(),CB7)</f>
        <v>247.85</v>
      </c>
      <c r="CC6" s="22">
        <f t="shared" si="9"/>
        <v>268.24</v>
      </c>
      <c r="CD6" s="22">
        <f t="shared" si="9"/>
        <v>254.78</v>
      </c>
      <c r="CE6" s="22">
        <f t="shared" si="9"/>
        <v>201.68</v>
      </c>
      <c r="CF6" s="22">
        <f t="shared" si="9"/>
        <v>223.98</v>
      </c>
      <c r="CG6" s="22">
        <f t="shared" si="9"/>
        <v>225.09</v>
      </c>
      <c r="CH6" s="22">
        <f t="shared" si="9"/>
        <v>224.82</v>
      </c>
      <c r="CI6" s="22">
        <f t="shared" si="9"/>
        <v>269.25</v>
      </c>
      <c r="CJ6" s="22">
        <f t="shared" si="9"/>
        <v>230.21</v>
      </c>
      <c r="CK6" s="21" t="str">
        <f>IF(CK7="","",IF(CK7="-","【-】","【"&amp;SUBSTITUTE(TEXT(CK7,"#,##0.00"),"-","△")&amp;"】"))</f>
        <v>【177.56】</v>
      </c>
      <c r="CL6" s="22">
        <f>IF(CL7="",NA(),CL7)</f>
        <v>63.13</v>
      </c>
      <c r="CM6" s="22">
        <f t="shared" ref="CM6:CU6" si="10">IF(CM7="",NA(),CM7)</f>
        <v>57.93</v>
      </c>
      <c r="CN6" s="22">
        <f t="shared" si="10"/>
        <v>57.76</v>
      </c>
      <c r="CO6" s="22">
        <f t="shared" si="10"/>
        <v>55.39</v>
      </c>
      <c r="CP6" s="22">
        <f t="shared" si="10"/>
        <v>56.81</v>
      </c>
      <c r="CQ6" s="22">
        <f t="shared" si="10"/>
        <v>49.64</v>
      </c>
      <c r="CR6" s="22">
        <f t="shared" si="10"/>
        <v>49.38</v>
      </c>
      <c r="CS6" s="22">
        <f t="shared" si="10"/>
        <v>50.09</v>
      </c>
      <c r="CT6" s="22">
        <f t="shared" si="10"/>
        <v>41.14</v>
      </c>
      <c r="CU6" s="22">
        <f t="shared" si="10"/>
        <v>49.76</v>
      </c>
      <c r="CV6" s="21" t="str">
        <f>IF(CV7="","",IF(CV7="-","【-】","【"&amp;SUBSTITUTE(TEXT(CV7,"#,##0.00"),"-","△")&amp;"】"))</f>
        <v>【59.81】</v>
      </c>
      <c r="CW6" s="22">
        <f>IF(CW7="",NA(),CW7)</f>
        <v>75.59</v>
      </c>
      <c r="CX6" s="22">
        <f t="shared" ref="CX6:DF6" si="11">IF(CX7="",NA(),CX7)</f>
        <v>81.66</v>
      </c>
      <c r="CY6" s="22">
        <f t="shared" si="11"/>
        <v>80.19</v>
      </c>
      <c r="CZ6" s="22">
        <f t="shared" si="11"/>
        <v>81.540000000000006</v>
      </c>
      <c r="DA6" s="22">
        <f t="shared" si="11"/>
        <v>81.349999999999994</v>
      </c>
      <c r="DB6" s="22">
        <f t="shared" si="11"/>
        <v>78.09</v>
      </c>
      <c r="DC6" s="22">
        <f t="shared" si="11"/>
        <v>78.010000000000005</v>
      </c>
      <c r="DD6" s="22">
        <f t="shared" si="11"/>
        <v>77.599999999999994</v>
      </c>
      <c r="DE6" s="22">
        <f t="shared" si="11"/>
        <v>70.42</v>
      </c>
      <c r="DF6" s="22">
        <f t="shared" si="11"/>
        <v>76.64</v>
      </c>
      <c r="DG6" s="21" t="str">
        <f>IF(DG7="","",IF(DG7="-","【-】","【"&amp;SUBSTITUTE(TEXT(DG7,"#,##0.00"),"-","△")&amp;"】"))</f>
        <v>【89.42】</v>
      </c>
      <c r="DH6" s="22">
        <f>IF(DH7="",NA(),DH7)</f>
        <v>37.74</v>
      </c>
      <c r="DI6" s="22">
        <f t="shared" ref="DI6:DQ6" si="12">IF(DI7="",NA(),DI7)</f>
        <v>39.700000000000003</v>
      </c>
      <c r="DJ6" s="22">
        <f t="shared" si="12"/>
        <v>41.79</v>
      </c>
      <c r="DK6" s="22">
        <f t="shared" si="12"/>
        <v>43.76</v>
      </c>
      <c r="DL6" s="22">
        <f t="shared" si="12"/>
        <v>33.46</v>
      </c>
      <c r="DM6" s="22">
        <f t="shared" si="12"/>
        <v>47.31</v>
      </c>
      <c r="DN6" s="22">
        <f t="shared" si="12"/>
        <v>47.5</v>
      </c>
      <c r="DO6" s="22">
        <f t="shared" si="12"/>
        <v>48.41</v>
      </c>
      <c r="DP6" s="22">
        <f t="shared" si="12"/>
        <v>52.14</v>
      </c>
      <c r="DQ6" s="22">
        <f t="shared" si="12"/>
        <v>51.38</v>
      </c>
      <c r="DR6" s="21" t="str">
        <f>IF(DR7="","",IF(DR7="-","【-】","【"&amp;SUBSTITUTE(TEXT(DR7,"#,##0.00"),"-","△")&amp;"】"))</f>
        <v>【52.02】</v>
      </c>
      <c r="DS6" s="22">
        <f>IF(DS7="",NA(),DS7)</f>
        <v>16.63</v>
      </c>
      <c r="DT6" s="22">
        <f t="shared" ref="DT6:EB6" si="13">IF(DT7="",NA(),DT7)</f>
        <v>16.329999999999998</v>
      </c>
      <c r="DU6" s="22">
        <f t="shared" si="13"/>
        <v>17.510000000000002</v>
      </c>
      <c r="DV6" s="22">
        <f t="shared" si="13"/>
        <v>16.68</v>
      </c>
      <c r="DW6" s="22">
        <f t="shared" si="13"/>
        <v>25.72</v>
      </c>
      <c r="DX6" s="22">
        <f t="shared" si="13"/>
        <v>16.77</v>
      </c>
      <c r="DY6" s="22">
        <f t="shared" si="13"/>
        <v>17.399999999999999</v>
      </c>
      <c r="DZ6" s="22">
        <f t="shared" si="13"/>
        <v>18.64</v>
      </c>
      <c r="EA6" s="22">
        <f t="shared" si="13"/>
        <v>21.01</v>
      </c>
      <c r="EB6" s="22">
        <f t="shared" si="13"/>
        <v>21.6</v>
      </c>
      <c r="EC6" s="21" t="str">
        <f>IF(EC7="","",IF(EC7="-","【-】","【"&amp;SUBSTITUTE(TEXT(EC7,"#,##0.00"),"-","△")&amp;"】"))</f>
        <v>【25.37】</v>
      </c>
      <c r="ED6" s="22">
        <f>IF(ED7="",NA(),ED7)</f>
        <v>0.36</v>
      </c>
      <c r="EE6" s="22">
        <f t="shared" ref="EE6:EM6" si="14">IF(EE7="",NA(),EE7)</f>
        <v>0.44</v>
      </c>
      <c r="EF6" s="22">
        <f t="shared" si="14"/>
        <v>0.71</v>
      </c>
      <c r="EG6" s="22">
        <f t="shared" si="14"/>
        <v>0.48</v>
      </c>
      <c r="EH6" s="22">
        <f t="shared" si="14"/>
        <v>0.33</v>
      </c>
      <c r="EI6" s="22">
        <f t="shared" si="14"/>
        <v>0.47</v>
      </c>
      <c r="EJ6" s="22">
        <f t="shared" si="14"/>
        <v>0.4</v>
      </c>
      <c r="EK6" s="22">
        <f t="shared" si="14"/>
        <v>0.36</v>
      </c>
      <c r="EL6" s="22">
        <f t="shared" si="14"/>
        <v>0.35</v>
      </c>
      <c r="EM6" s="22">
        <f t="shared" si="14"/>
        <v>0.56000000000000005</v>
      </c>
      <c r="EN6" s="21" t="str">
        <f>IF(EN7="","",IF(EN7="-","【-】","【"&amp;SUBSTITUTE(TEXT(EN7,"#,##0.00"),"-","△")&amp;"】"))</f>
        <v>【0.62】</v>
      </c>
    </row>
    <row r="7" spans="1:144" s="23" customFormat="1" x14ac:dyDescent="0.15">
      <c r="A7" s="15"/>
      <c r="B7" s="24">
        <v>2023</v>
      </c>
      <c r="C7" s="24">
        <v>16420</v>
      </c>
      <c r="D7" s="24">
        <v>46</v>
      </c>
      <c r="E7" s="24">
        <v>1</v>
      </c>
      <c r="F7" s="24">
        <v>0</v>
      </c>
      <c r="G7" s="24">
        <v>1</v>
      </c>
      <c r="H7" s="24" t="s">
        <v>93</v>
      </c>
      <c r="I7" s="24" t="s">
        <v>94</v>
      </c>
      <c r="J7" s="24" t="s">
        <v>95</v>
      </c>
      <c r="K7" s="24" t="s">
        <v>96</v>
      </c>
      <c r="L7" s="24" t="s">
        <v>97</v>
      </c>
      <c r="M7" s="24" t="s">
        <v>98</v>
      </c>
      <c r="N7" s="25" t="s">
        <v>99</v>
      </c>
      <c r="O7" s="25">
        <v>82.93</v>
      </c>
      <c r="P7" s="25">
        <v>99.58</v>
      </c>
      <c r="Q7" s="25">
        <v>4400</v>
      </c>
      <c r="R7" s="25">
        <v>6009</v>
      </c>
      <c r="S7" s="25">
        <v>596.48</v>
      </c>
      <c r="T7" s="25">
        <v>10.07</v>
      </c>
      <c r="U7" s="25">
        <v>5889</v>
      </c>
      <c r="V7" s="25">
        <v>117.78</v>
      </c>
      <c r="W7" s="25">
        <v>50</v>
      </c>
      <c r="X7" s="25">
        <v>102.08</v>
      </c>
      <c r="Y7" s="25">
        <v>100.66</v>
      </c>
      <c r="Z7" s="25">
        <v>95.77</v>
      </c>
      <c r="AA7" s="25">
        <v>97.63</v>
      </c>
      <c r="AB7" s="25">
        <v>102.41</v>
      </c>
      <c r="AC7" s="25">
        <v>104.35</v>
      </c>
      <c r="AD7" s="25">
        <v>105.34</v>
      </c>
      <c r="AE7" s="25">
        <v>105.77</v>
      </c>
      <c r="AF7" s="25">
        <v>106.93</v>
      </c>
      <c r="AG7" s="25">
        <v>106.46</v>
      </c>
      <c r="AH7" s="25">
        <v>108.24</v>
      </c>
      <c r="AI7" s="25">
        <v>0</v>
      </c>
      <c r="AJ7" s="25">
        <v>0</v>
      </c>
      <c r="AK7" s="25">
        <v>5.8</v>
      </c>
      <c r="AL7" s="25">
        <v>3.06</v>
      </c>
      <c r="AM7" s="25">
        <v>0</v>
      </c>
      <c r="AN7" s="25">
        <v>21.69</v>
      </c>
      <c r="AO7" s="25">
        <v>24.04</v>
      </c>
      <c r="AP7" s="25">
        <v>28.03</v>
      </c>
      <c r="AQ7" s="25">
        <v>20.41</v>
      </c>
      <c r="AR7" s="25">
        <v>27.85</v>
      </c>
      <c r="AS7" s="25">
        <v>1.5</v>
      </c>
      <c r="AT7" s="25">
        <v>597.23</v>
      </c>
      <c r="AU7" s="25">
        <v>686.01</v>
      </c>
      <c r="AV7" s="25">
        <v>661.93</v>
      </c>
      <c r="AW7" s="25">
        <v>650.80999999999995</v>
      </c>
      <c r="AX7" s="25">
        <v>350.7</v>
      </c>
      <c r="AY7" s="25">
        <v>301.04000000000002</v>
      </c>
      <c r="AZ7" s="25">
        <v>305.08</v>
      </c>
      <c r="BA7" s="25">
        <v>305.33999999999997</v>
      </c>
      <c r="BB7" s="25">
        <v>345.42</v>
      </c>
      <c r="BC7" s="25">
        <v>311.12</v>
      </c>
      <c r="BD7" s="25">
        <v>243.36</v>
      </c>
      <c r="BE7" s="25">
        <v>267.27</v>
      </c>
      <c r="BF7" s="25">
        <v>257.01</v>
      </c>
      <c r="BG7" s="25">
        <v>244.34</v>
      </c>
      <c r="BH7" s="25">
        <v>262.33999999999997</v>
      </c>
      <c r="BI7" s="25">
        <v>332.09</v>
      </c>
      <c r="BJ7" s="25">
        <v>551.62</v>
      </c>
      <c r="BK7" s="25">
        <v>585.59</v>
      </c>
      <c r="BL7" s="25">
        <v>561.34</v>
      </c>
      <c r="BM7" s="25">
        <v>631.39</v>
      </c>
      <c r="BN7" s="25">
        <v>515.14</v>
      </c>
      <c r="BO7" s="25">
        <v>265.93</v>
      </c>
      <c r="BP7" s="25">
        <v>89.17</v>
      </c>
      <c r="BQ7" s="25">
        <v>86.91</v>
      </c>
      <c r="BR7" s="25">
        <v>81.13</v>
      </c>
      <c r="BS7" s="25">
        <v>76.39</v>
      </c>
      <c r="BT7" s="25">
        <v>77.650000000000006</v>
      </c>
      <c r="BU7" s="25">
        <v>87.11</v>
      </c>
      <c r="BV7" s="25">
        <v>82.78</v>
      </c>
      <c r="BW7" s="25">
        <v>84.82</v>
      </c>
      <c r="BX7" s="25">
        <v>76.55</v>
      </c>
      <c r="BY7" s="25">
        <v>84.16</v>
      </c>
      <c r="BZ7" s="25">
        <v>97.82</v>
      </c>
      <c r="CA7" s="25">
        <v>243.24</v>
      </c>
      <c r="CB7" s="25">
        <v>247.85</v>
      </c>
      <c r="CC7" s="25">
        <v>268.24</v>
      </c>
      <c r="CD7" s="25">
        <v>254.78</v>
      </c>
      <c r="CE7" s="25">
        <v>201.68</v>
      </c>
      <c r="CF7" s="25">
        <v>223.98</v>
      </c>
      <c r="CG7" s="25">
        <v>225.09</v>
      </c>
      <c r="CH7" s="25">
        <v>224.82</v>
      </c>
      <c r="CI7" s="25">
        <v>269.25</v>
      </c>
      <c r="CJ7" s="25">
        <v>230.21</v>
      </c>
      <c r="CK7" s="25">
        <v>177.56</v>
      </c>
      <c r="CL7" s="25">
        <v>63.13</v>
      </c>
      <c r="CM7" s="25">
        <v>57.93</v>
      </c>
      <c r="CN7" s="25">
        <v>57.76</v>
      </c>
      <c r="CO7" s="25">
        <v>55.39</v>
      </c>
      <c r="CP7" s="25">
        <v>56.81</v>
      </c>
      <c r="CQ7" s="25">
        <v>49.64</v>
      </c>
      <c r="CR7" s="25">
        <v>49.38</v>
      </c>
      <c r="CS7" s="25">
        <v>50.09</v>
      </c>
      <c r="CT7" s="25">
        <v>41.14</v>
      </c>
      <c r="CU7" s="25">
        <v>49.76</v>
      </c>
      <c r="CV7" s="25">
        <v>59.81</v>
      </c>
      <c r="CW7" s="25">
        <v>75.59</v>
      </c>
      <c r="CX7" s="25">
        <v>81.66</v>
      </c>
      <c r="CY7" s="25">
        <v>80.19</v>
      </c>
      <c r="CZ7" s="25">
        <v>81.540000000000006</v>
      </c>
      <c r="DA7" s="25">
        <v>81.349999999999994</v>
      </c>
      <c r="DB7" s="25">
        <v>78.09</v>
      </c>
      <c r="DC7" s="25">
        <v>78.010000000000005</v>
      </c>
      <c r="DD7" s="25">
        <v>77.599999999999994</v>
      </c>
      <c r="DE7" s="25">
        <v>70.42</v>
      </c>
      <c r="DF7" s="25">
        <v>76.64</v>
      </c>
      <c r="DG7" s="25">
        <v>89.42</v>
      </c>
      <c r="DH7" s="25">
        <v>37.74</v>
      </c>
      <c r="DI7" s="25">
        <v>39.700000000000003</v>
      </c>
      <c r="DJ7" s="25">
        <v>41.79</v>
      </c>
      <c r="DK7" s="25">
        <v>43.76</v>
      </c>
      <c r="DL7" s="25">
        <v>33.46</v>
      </c>
      <c r="DM7" s="25">
        <v>47.31</v>
      </c>
      <c r="DN7" s="25">
        <v>47.5</v>
      </c>
      <c r="DO7" s="25">
        <v>48.41</v>
      </c>
      <c r="DP7" s="25">
        <v>52.14</v>
      </c>
      <c r="DQ7" s="25">
        <v>51.38</v>
      </c>
      <c r="DR7" s="25">
        <v>52.02</v>
      </c>
      <c r="DS7" s="25">
        <v>16.63</v>
      </c>
      <c r="DT7" s="25">
        <v>16.329999999999998</v>
      </c>
      <c r="DU7" s="25">
        <v>17.510000000000002</v>
      </c>
      <c r="DV7" s="25">
        <v>16.68</v>
      </c>
      <c r="DW7" s="25">
        <v>25.72</v>
      </c>
      <c r="DX7" s="25">
        <v>16.77</v>
      </c>
      <c r="DY7" s="25">
        <v>17.399999999999999</v>
      </c>
      <c r="DZ7" s="25">
        <v>18.64</v>
      </c>
      <c r="EA7" s="25">
        <v>21.01</v>
      </c>
      <c r="EB7" s="25">
        <v>21.6</v>
      </c>
      <c r="EC7" s="25">
        <v>25.37</v>
      </c>
      <c r="ED7" s="25">
        <v>0.36</v>
      </c>
      <c r="EE7" s="25">
        <v>0.44</v>
      </c>
      <c r="EF7" s="25">
        <v>0.71</v>
      </c>
      <c r="EG7" s="25">
        <v>0.48</v>
      </c>
      <c r="EH7" s="25">
        <v>0.33</v>
      </c>
      <c r="EI7" s="25">
        <v>0.47</v>
      </c>
      <c r="EJ7" s="25">
        <v>0.4</v>
      </c>
      <c r="EK7" s="25">
        <v>0.36</v>
      </c>
      <c r="EL7" s="25">
        <v>0.35</v>
      </c>
      <c r="EM7" s="25">
        <v>0.56000000000000005</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2025-01-31T04:24:56Z</cp:lastPrinted>
  <dcterms:created xsi:type="dcterms:W3CDTF">2025-01-24T06:43:36Z</dcterms:created>
  <dcterms:modified xsi:type="dcterms:W3CDTF">2025-03-10T23:38:27Z</dcterms:modified>
  <cp:category/>
</cp:coreProperties>
</file>