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G:\10_各課\01総務課\財政係\星の作業フォルダ\照会等\R6\20250124_公営企業に係る経営比較分析表（令和５年度決算）の分析等について\提出\"/>
    </mc:Choice>
  </mc:AlternateContent>
  <xr:revisionPtr revIDLastSave="0" documentId="13_ncr:1_{9AF9EAB7-1FF8-492C-B07B-9480F13686F6}" xr6:coauthVersionLast="47" xr6:coauthVersionMax="47" xr10:uidLastSave="{00000000-0000-0000-0000-000000000000}"/>
  <workbookProtection workbookAlgorithmName="SHA-512" workbookHashValue="2G53su7t9vtTCxnODWD/qcG6zFY9AjSkG6GqfZ/rsYBeRjjv9J0qXM26S0kX6bVVu2ryjtOO5mxPsC8O7eLikw==" workbookSaltValue="OmbjsFc+RZ735y0n81veLA==" workbookSpinCount="100000" lockStructure="1"/>
  <bookViews>
    <workbookView xWindow="-120" yWindow="-120" windowWidth="29040" windowHeight="1584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5" i="4" s="1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I85" i="4"/>
  <c r="G85" i="4"/>
  <c r="F85" i="4"/>
  <c r="E85" i="4"/>
  <c r="AT10" i="4"/>
  <c r="AL10" i="4"/>
  <c r="I10" i="4"/>
  <c r="AL8" i="4"/>
  <c r="P8" i="4"/>
</calcChain>
</file>

<file path=xl/sharedStrings.xml><?xml version="1.0" encoding="utf-8"?>
<sst xmlns="http://schemas.openxmlformats.org/spreadsheetml/2006/main" count="325" uniqueCount="117">
  <si>
    <t>経営比較分析表（令和5年度決算）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</si>
  <si>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</si>
  <si>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</si>
  <si>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</si>
  <si>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</si>
  <si>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</si>
  <si>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</si>
  <si>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</si>
  <si>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</si>
  <si>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</si>
  <si>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</si>
  <si>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</si>
  <si>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</si>
  <si>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</si>
  <si>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</si>
  <si>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</si>
  <si>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</si>
  <si>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</si>
  <si>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</si>
  <si>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</si>
  <si>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</si>
  <si>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</si>
  <si>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</si>
  <si>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令和5年度全国平均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</si>
  <si>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</si>
  <si>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</si>
  <si>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</si>
  <si>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</si>
  <si>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</si>
  <si>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</si>
  <si>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</si>
  <si>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</si>
  <si>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</si>
  <si>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</si>
  <si>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</si>
  <si>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</si>
  <si>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</si>
  <si>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</si>
  <si>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</si>
  <si>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</si>
  <si>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</si>
  <si>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</si>
  <si>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</si>
  <si>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</si>
  <si>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</si>
  <si>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</si>
  <si>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</si>
  <si>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</si>
  <si>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</si>
  <si>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</si>
  <si>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</si>
  <si>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</si>
  <si>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</si>
  <si>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</si>
  <si>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</si>
  <si>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</si>
  <si>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</si>
  <si>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</si>
  <si>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</si>
  <si>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</si>
  <si>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</si>
  <si>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</si>
  <si>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</si>
  <si>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</si>
  <si>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</si>
  <si>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</si>
  <si>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</si>
  <si>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</si>
  <si>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</si>
  <si>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</si>
  <si>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</si>
  <si>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</si>
  <si>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</si>
  <si>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</si>
  <si>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</si>
  <si>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</si>
  <si>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</si>
  <si>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</si>
  <si>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</si>
  <si>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</si>
  <si>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</si>
  <si>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</si>
  <si>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</si>
  <si>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</si>
  <si>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</si>
  <si>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</si>
  <si>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</si>
  <si>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</si>
  <si>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</si>
  <si>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</si>
  <si>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</si>
  <si>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</si>
  <si>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</si>
  <si>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</si>
  <si>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</si>
  <si>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</si>
  <si>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広尾町</t>
  </si>
  <si>
    <t>法適用</t>
  </si>
  <si>
    <t>下水道事業</t>
  </si>
  <si>
    <t>個別排水処理</t>
  </si>
  <si>
    <t>L2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</si>
  <si>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</si>
  <si>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</si>
  <si>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</si>
  <si>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</si>
  <si>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</si>
  <si>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</si>
  <si>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</si>
  <si>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</si>
  <si>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</si>
  <si>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"R"yy</t>
    <phoneticPr fontId="4"/>
  </si>
  <si>
    <t>"R"yy</t>
    <phoneticPr fontId="4"/>
  </si>
  <si>
    <t>"R"yy</t>
    <phoneticPr fontId="4"/>
  </si>
  <si>
    <t>←書式設定</t>
    <rPh sb="1" eb="3">
      <t>ショシキ</t>
    </rPh>
    <rPh sb="3" eb="5">
      <t>セッテイ</t>
    </rPh>
    <phoneticPr fontId="4"/>
  </si>
  <si>
    <t>・経常収支比率
　黒字のため適切と言えるが、費用削減などに努め、今後も健全経営を続けていく。
・流動比率
　負担金で補填しているため、使用料改定等を行い改善していく必要がある。
・企業債残高対事業規模比率
　近年、企業債償還に係る一般会計の負担額が100%となり0％になっているため、今後、料金改定を検討する。
・経費回収率
　類似団体に比べると高い値となっており、現状を維持する。
・汚水処理原価
　類似団体に比べ低い値となっており、投資の効率化や維持管理費の削減に努める必要がある。
・施設利用率
　類似団体に比べると高い値となっており、現状を維持する。
・水洗化率
　高い水準となっており、今後も維持することが望ましい。</t>
    <rPh sb="106" eb="108">
      <t>キンネン</t>
    </rPh>
    <rPh sb="109" eb="111">
      <t>キギョウ</t>
    </rPh>
    <rPh sb="111" eb="112">
      <t>サイ</t>
    </rPh>
    <rPh sb="112" eb="114">
      <t>ショウカン</t>
    </rPh>
    <rPh sb="115" eb="116">
      <t>カカ</t>
    </rPh>
    <rPh sb="117" eb="119">
      <t>イッパン</t>
    </rPh>
    <rPh sb="119" eb="121">
      <t>カイケイ</t>
    </rPh>
    <rPh sb="122" eb="124">
      <t>フタン</t>
    </rPh>
    <rPh sb="124" eb="125">
      <t>ガク</t>
    </rPh>
    <rPh sb="144" eb="146">
      <t>コンゴ</t>
    </rPh>
    <rPh sb="152" eb="154">
      <t>ケントウ</t>
    </rPh>
    <rPh sb="176" eb="177">
      <t>タカ</t>
    </rPh>
    <rPh sb="186" eb="188">
      <t>ゲンジョウ</t>
    </rPh>
    <rPh sb="189" eb="191">
      <t>イジ</t>
    </rPh>
    <phoneticPr fontId="4"/>
  </si>
  <si>
    <t>　耐用年数を経過した施設については、順次更新を検討する。</t>
    <rPh sb="1" eb="3">
      <t>タイヨウ</t>
    </rPh>
    <rPh sb="3" eb="5">
      <t>ネンスウ</t>
    </rPh>
    <rPh sb="6" eb="8">
      <t>ケイカ</t>
    </rPh>
    <rPh sb="10" eb="12">
      <t>シセツ</t>
    </rPh>
    <rPh sb="18" eb="20">
      <t>ジュンジ</t>
    </rPh>
    <rPh sb="20" eb="22">
      <t>コウシン</t>
    </rPh>
    <rPh sb="23" eb="25">
      <t>ケントウ</t>
    </rPh>
    <phoneticPr fontId="4"/>
  </si>
  <si>
    <t>　維持管理費が、年々増加している傾向にあるが、生活環境向上のため必要な事業であり、投資の効率化を図りながら今後も継続して行う。</t>
    <rPh sb="41" eb="43">
      <t>トウシ</t>
    </rPh>
    <rPh sb="44" eb="47">
      <t>コウリツカ</t>
    </rPh>
    <rPh sb="48" eb="49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</si>
</sst>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R&quot;yy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56-4A7A-97B0-4F5EF560F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56-4A7A-97B0-4F5EF560F3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F-40F0-B8BA-EE61D4E1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F-40F0-B8BA-EE61D4E1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4D-4D30-8BCD-35BA6C68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82.98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4D-4D30-8BCD-35BA6C688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D-4148-8452-7B8129404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D-4148-8452-7B8129404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08-47CB-85D7-CA590C831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39.700000000000003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08-47CB-85D7-CA590C831D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25-4DD9-A17E-ED4D968F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5-4DD9-A17E-ED4D968FF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1-4D78-8B9E-9F493035F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B1-4D78-8B9E-9F493035F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0-4EEA-987C-AA381F37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E0-4EEA-987C-AA381F372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5-4070-9779-8744884DB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992.16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75-4070-9779-8744884DB2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8-4B2B-9D3A-ACA68EEF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8-4B2B-9D3A-ACA68EEFC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"R"yy</c:formatCode>
                <c:ptCount val="5"/>
                <c:pt idx="0">
                  <c:v>36892</c:v>
                </c:pt>
                <c:pt idx="1">
                  <c:v>37257</c:v>
                </c:pt>
                <c:pt idx="2">
                  <c:v>37623</c:v>
                </c:pt>
                <c:pt idx="3">
                  <c:v>37989</c:v>
                </c:pt>
                <c:pt idx="4">
                  <c:v>38356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307.55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5-4A27-91E9-8A9A9B144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331.17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5-4A27-91E9-8A9A9B144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R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19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3281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214361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100560" y="275082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19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3281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2143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100560" y="6438900"/>
          <a:ext cx="362712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419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6235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0805160" y="10462260"/>
          <a:ext cx="4663440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873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735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【208.93】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11597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【136.43】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5045943" y="291846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【967.97】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50459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11597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72735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387343" y="660654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4236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【39.62】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9622386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4786863" y="10629900"/>
          <a:ext cx="681737" cy="238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</row>
    <row r="3" spans="1:78" ht="9.75" customHeight="1" x14ac:dyDescent="0.15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  <c r="BC3" s="28"/>
      <c r="BD3" s="28"/>
      <c r="BE3" s="28"/>
      <c r="BF3" s="28"/>
      <c r="BG3" s="28"/>
      <c r="BH3" s="28"/>
      <c r="BI3" s="28"/>
      <c r="BJ3" s="28"/>
      <c r="BK3" s="28"/>
      <c r="BL3" s="28"/>
      <c r="BM3" s="28"/>
      <c r="BN3" s="28"/>
      <c r="BO3" s="28"/>
      <c r="BP3" s="28"/>
      <c r="BQ3" s="28"/>
      <c r="BR3" s="28"/>
      <c r="BS3" s="28"/>
      <c r="BT3" s="28"/>
      <c r="BU3" s="28"/>
      <c r="BV3" s="28"/>
      <c r="BW3" s="28"/>
      <c r="BX3" s="28"/>
      <c r="BY3" s="28"/>
      <c r="BZ3" s="28"/>
    </row>
    <row r="4" spans="1:78" ht="9.75" customHeight="1" x14ac:dyDescent="0.15">
      <c r="A4" s="2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29" t="str">
        <f>データ!H6</f>
        <v>北海道　広尾町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0" t="s">
        <v>1</v>
      </c>
      <c r="C7" s="30"/>
      <c r="D7" s="30"/>
      <c r="E7" s="30"/>
      <c r="F7" s="30"/>
      <c r="G7" s="30"/>
      <c r="H7" s="30"/>
      <c r="I7" s="30" t="s">
        <v>2</v>
      </c>
      <c r="J7" s="30"/>
      <c r="K7" s="30"/>
      <c r="L7" s="30"/>
      <c r="M7" s="30"/>
      <c r="N7" s="30"/>
      <c r="O7" s="30"/>
      <c r="P7" s="30" t="s">
        <v>3</v>
      </c>
      <c r="Q7" s="30"/>
      <c r="R7" s="30"/>
      <c r="S7" s="30"/>
      <c r="T7" s="30"/>
      <c r="U7" s="30"/>
      <c r="V7" s="30"/>
      <c r="W7" s="30" t="s">
        <v>4</v>
      </c>
      <c r="X7" s="30"/>
      <c r="Y7" s="30"/>
      <c r="Z7" s="30"/>
      <c r="AA7" s="30"/>
      <c r="AB7" s="30"/>
      <c r="AC7" s="30"/>
      <c r="AD7" s="30" t="s">
        <v>5</v>
      </c>
      <c r="AE7" s="30"/>
      <c r="AF7" s="30"/>
      <c r="AG7" s="30"/>
      <c r="AH7" s="30"/>
      <c r="AI7" s="30"/>
      <c r="AJ7" s="30"/>
      <c r="AK7" s="3"/>
      <c r="AL7" s="30" t="s">
        <v>6</v>
      </c>
      <c r="AM7" s="30"/>
      <c r="AN7" s="30"/>
      <c r="AO7" s="30"/>
      <c r="AP7" s="30"/>
      <c r="AQ7" s="30"/>
      <c r="AR7" s="30"/>
      <c r="AS7" s="30"/>
      <c r="AT7" s="30" t="s">
        <v>7</v>
      </c>
      <c r="AU7" s="30"/>
      <c r="AV7" s="30"/>
      <c r="AW7" s="30"/>
      <c r="AX7" s="30"/>
      <c r="AY7" s="30"/>
      <c r="AZ7" s="30"/>
      <c r="BA7" s="30"/>
      <c r="BB7" s="30" t="s">
        <v>8</v>
      </c>
      <c r="BC7" s="30"/>
      <c r="BD7" s="30"/>
      <c r="BE7" s="30"/>
      <c r="BF7" s="30"/>
      <c r="BG7" s="30"/>
      <c r="BH7" s="30"/>
      <c r="BI7" s="30"/>
      <c r="BJ7" s="3"/>
      <c r="BK7" s="3"/>
      <c r="BL7" s="31" t="s">
        <v>9</v>
      </c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3"/>
    </row>
    <row r="8" spans="1:78" ht="18.75" customHeight="1" x14ac:dyDescent="0.15">
      <c r="A8" s="2"/>
      <c r="B8" s="34" t="str">
        <f>データ!I6</f>
        <v>法適用</v>
      </c>
      <c r="C8" s="34"/>
      <c r="D8" s="34"/>
      <c r="E8" s="34"/>
      <c r="F8" s="34"/>
      <c r="G8" s="34"/>
      <c r="H8" s="34"/>
      <c r="I8" s="34" t="str">
        <f>データ!J6</f>
        <v>下水道事業</v>
      </c>
      <c r="J8" s="34"/>
      <c r="K8" s="34"/>
      <c r="L8" s="34"/>
      <c r="M8" s="34"/>
      <c r="N8" s="34"/>
      <c r="O8" s="34"/>
      <c r="P8" s="34" t="str">
        <f>データ!K6</f>
        <v>個別排水処理</v>
      </c>
      <c r="Q8" s="34"/>
      <c r="R8" s="34"/>
      <c r="S8" s="34"/>
      <c r="T8" s="34"/>
      <c r="U8" s="34"/>
      <c r="V8" s="34"/>
      <c r="W8" s="34" t="str">
        <f>データ!L6</f>
        <v>L2</v>
      </c>
      <c r="X8" s="34"/>
      <c r="Y8" s="34"/>
      <c r="Z8" s="34"/>
      <c r="AA8" s="34"/>
      <c r="AB8" s="34"/>
      <c r="AC8" s="34"/>
      <c r="AD8" s="35" t="str">
        <f>データ!$M$6</f>
        <v>非設置</v>
      </c>
      <c r="AE8" s="35"/>
      <c r="AF8" s="35"/>
      <c r="AG8" s="35"/>
      <c r="AH8" s="35"/>
      <c r="AI8" s="35"/>
      <c r="AJ8" s="35"/>
      <c r="AK8" s="3"/>
      <c r="AL8" s="36">
        <f>データ!S6</f>
        <v>6009</v>
      </c>
      <c r="AM8" s="36"/>
      <c r="AN8" s="36"/>
      <c r="AO8" s="36"/>
      <c r="AP8" s="36"/>
      <c r="AQ8" s="36"/>
      <c r="AR8" s="36"/>
      <c r="AS8" s="36"/>
      <c r="AT8" s="37">
        <f>データ!T6</f>
        <v>596.48</v>
      </c>
      <c r="AU8" s="37"/>
      <c r="AV8" s="37"/>
      <c r="AW8" s="37"/>
      <c r="AX8" s="37"/>
      <c r="AY8" s="37"/>
      <c r="AZ8" s="37"/>
      <c r="BA8" s="37"/>
      <c r="BB8" s="37">
        <f>データ!U6</f>
        <v>10.07</v>
      </c>
      <c r="BC8" s="37"/>
      <c r="BD8" s="37"/>
      <c r="BE8" s="37"/>
      <c r="BF8" s="37"/>
      <c r="BG8" s="37"/>
      <c r="BH8" s="37"/>
      <c r="BI8" s="37"/>
      <c r="BJ8" s="3"/>
      <c r="BK8" s="3"/>
      <c r="BL8" s="38" t="s">
        <v>10</v>
      </c>
      <c r="BM8" s="39"/>
      <c r="BN8" s="40" t="s">
        <v>11</v>
      </c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1"/>
    </row>
    <row r="9" spans="1:78" ht="18.75" customHeight="1" x14ac:dyDescent="0.15">
      <c r="A9" s="2"/>
      <c r="B9" s="30" t="s">
        <v>12</v>
      </c>
      <c r="C9" s="30"/>
      <c r="D9" s="30"/>
      <c r="E9" s="30"/>
      <c r="F9" s="30"/>
      <c r="G9" s="30"/>
      <c r="H9" s="30"/>
      <c r="I9" s="30" t="s">
        <v>13</v>
      </c>
      <c r="J9" s="30"/>
      <c r="K9" s="30"/>
      <c r="L9" s="30"/>
      <c r="M9" s="30"/>
      <c r="N9" s="30"/>
      <c r="O9" s="30"/>
      <c r="P9" s="30" t="s">
        <v>14</v>
      </c>
      <c r="Q9" s="30"/>
      <c r="R9" s="30"/>
      <c r="S9" s="30"/>
      <c r="T9" s="30"/>
      <c r="U9" s="30"/>
      <c r="V9" s="30"/>
      <c r="W9" s="30" t="s">
        <v>15</v>
      </c>
      <c r="X9" s="30"/>
      <c r="Y9" s="30"/>
      <c r="Z9" s="30"/>
      <c r="AA9" s="30"/>
      <c r="AB9" s="30"/>
      <c r="AC9" s="30"/>
      <c r="AD9" s="30" t="s">
        <v>16</v>
      </c>
      <c r="AE9" s="30"/>
      <c r="AF9" s="30"/>
      <c r="AG9" s="30"/>
      <c r="AH9" s="30"/>
      <c r="AI9" s="30"/>
      <c r="AJ9" s="30"/>
      <c r="AK9" s="3"/>
      <c r="AL9" s="30" t="s">
        <v>17</v>
      </c>
      <c r="AM9" s="30"/>
      <c r="AN9" s="30"/>
      <c r="AO9" s="30"/>
      <c r="AP9" s="30"/>
      <c r="AQ9" s="30"/>
      <c r="AR9" s="30"/>
      <c r="AS9" s="30"/>
      <c r="AT9" s="30" t="s">
        <v>18</v>
      </c>
      <c r="AU9" s="30"/>
      <c r="AV9" s="30"/>
      <c r="AW9" s="30"/>
      <c r="AX9" s="30"/>
      <c r="AY9" s="30"/>
      <c r="AZ9" s="30"/>
      <c r="BA9" s="30"/>
      <c r="BB9" s="30" t="s">
        <v>19</v>
      </c>
      <c r="BC9" s="30"/>
      <c r="BD9" s="30"/>
      <c r="BE9" s="30"/>
      <c r="BF9" s="30"/>
      <c r="BG9" s="30"/>
      <c r="BH9" s="30"/>
      <c r="BI9" s="30"/>
      <c r="BJ9" s="3"/>
      <c r="BK9" s="3"/>
      <c r="BL9" s="42" t="s">
        <v>20</v>
      </c>
      <c r="BM9" s="43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データ!N6</f>
        <v>-</v>
      </c>
      <c r="C10" s="37"/>
      <c r="D10" s="37"/>
      <c r="E10" s="37"/>
      <c r="F10" s="37"/>
      <c r="G10" s="37"/>
      <c r="H10" s="37"/>
      <c r="I10" s="37">
        <f>データ!O6</f>
        <v>57.12</v>
      </c>
      <c r="J10" s="37"/>
      <c r="K10" s="37"/>
      <c r="L10" s="37"/>
      <c r="M10" s="37"/>
      <c r="N10" s="37"/>
      <c r="O10" s="37"/>
      <c r="P10" s="37">
        <f>データ!P6</f>
        <v>6.98</v>
      </c>
      <c r="Q10" s="37"/>
      <c r="R10" s="37"/>
      <c r="S10" s="37"/>
      <c r="T10" s="37"/>
      <c r="U10" s="37"/>
      <c r="V10" s="37"/>
      <c r="W10" s="37">
        <f>データ!Q6</f>
        <v>100</v>
      </c>
      <c r="X10" s="37"/>
      <c r="Y10" s="37"/>
      <c r="Z10" s="37"/>
      <c r="AA10" s="37"/>
      <c r="AB10" s="37"/>
      <c r="AC10" s="37"/>
      <c r="AD10" s="36">
        <f>データ!R6</f>
        <v>3960</v>
      </c>
      <c r="AE10" s="36"/>
      <c r="AF10" s="36"/>
      <c r="AG10" s="36"/>
      <c r="AH10" s="36"/>
      <c r="AI10" s="36"/>
      <c r="AJ10" s="36"/>
      <c r="AK10" s="2"/>
      <c r="AL10" s="36">
        <f>データ!V6</f>
        <v>413</v>
      </c>
      <c r="AM10" s="36"/>
      <c r="AN10" s="36"/>
      <c r="AO10" s="36"/>
      <c r="AP10" s="36"/>
      <c r="AQ10" s="36"/>
      <c r="AR10" s="36"/>
      <c r="AS10" s="36"/>
      <c r="AT10" s="37">
        <f>データ!W6</f>
        <v>590.6</v>
      </c>
      <c r="AU10" s="37"/>
      <c r="AV10" s="37"/>
      <c r="AW10" s="37"/>
      <c r="AX10" s="37"/>
      <c r="AY10" s="37"/>
      <c r="AZ10" s="37"/>
      <c r="BA10" s="37"/>
      <c r="BB10" s="37">
        <f>データ!X6</f>
        <v>0.7</v>
      </c>
      <c r="BC10" s="37"/>
      <c r="BD10" s="37"/>
      <c r="BE10" s="37"/>
      <c r="BF10" s="37"/>
      <c r="BG10" s="37"/>
      <c r="BH10" s="37"/>
      <c r="BI10" s="37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26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4" t="s">
        <v>114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7"/>
      <c r="BM44" s="68"/>
      <c r="BN44" s="68"/>
      <c r="BO44" s="68"/>
      <c r="BP44" s="68"/>
      <c r="BQ44" s="68"/>
      <c r="BR44" s="68"/>
      <c r="BS44" s="68"/>
      <c r="BT44" s="68"/>
      <c r="BU44" s="68"/>
      <c r="BV44" s="68"/>
      <c r="BW44" s="68"/>
      <c r="BX44" s="68"/>
      <c r="BY44" s="68"/>
      <c r="BZ44" s="69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4" t="s">
        <v>27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4" t="s">
        <v>115</v>
      </c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6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4"/>
      <c r="BM48" s="65"/>
      <c r="BN48" s="65"/>
      <c r="BO48" s="65"/>
      <c r="BP48" s="65"/>
      <c r="BQ48" s="65"/>
      <c r="BR48" s="65"/>
      <c r="BS48" s="65"/>
      <c r="BT48" s="65"/>
      <c r="BU48" s="65"/>
      <c r="BV48" s="65"/>
      <c r="BW48" s="65"/>
      <c r="BX48" s="65"/>
      <c r="BY48" s="65"/>
      <c r="BZ48" s="66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4"/>
      <c r="BM49" s="65"/>
      <c r="BN49" s="65"/>
      <c r="BO49" s="65"/>
      <c r="BP49" s="65"/>
      <c r="BQ49" s="65"/>
      <c r="BR49" s="65"/>
      <c r="BS49" s="65"/>
      <c r="BT49" s="65"/>
      <c r="BU49" s="65"/>
      <c r="BV49" s="65"/>
      <c r="BW49" s="65"/>
      <c r="BX49" s="65"/>
      <c r="BY49" s="65"/>
      <c r="BZ49" s="66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4"/>
      <c r="BM50" s="65"/>
      <c r="BN50" s="65"/>
      <c r="BO50" s="65"/>
      <c r="BP50" s="65"/>
      <c r="BQ50" s="65"/>
      <c r="BR50" s="65"/>
      <c r="BS50" s="65"/>
      <c r="BT50" s="65"/>
      <c r="BU50" s="65"/>
      <c r="BV50" s="65"/>
      <c r="BW50" s="65"/>
      <c r="BX50" s="65"/>
      <c r="BY50" s="65"/>
      <c r="BZ50" s="66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4"/>
      <c r="BM51" s="65"/>
      <c r="BN51" s="65"/>
      <c r="BO51" s="65"/>
      <c r="BP51" s="65"/>
      <c r="BQ51" s="65"/>
      <c r="BR51" s="65"/>
      <c r="BS51" s="65"/>
      <c r="BT51" s="65"/>
      <c r="BU51" s="65"/>
      <c r="BV51" s="65"/>
      <c r="BW51" s="65"/>
      <c r="BX51" s="65"/>
      <c r="BY51" s="65"/>
      <c r="BZ51" s="66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4"/>
      <c r="BM52" s="65"/>
      <c r="BN52" s="65"/>
      <c r="BO52" s="65"/>
      <c r="BP52" s="65"/>
      <c r="BQ52" s="65"/>
      <c r="BR52" s="65"/>
      <c r="BS52" s="65"/>
      <c r="BT52" s="65"/>
      <c r="BU52" s="65"/>
      <c r="BV52" s="65"/>
      <c r="BW52" s="65"/>
      <c r="BX52" s="65"/>
      <c r="BY52" s="65"/>
      <c r="BZ52" s="66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4"/>
      <c r="BM53" s="65"/>
      <c r="BN53" s="65"/>
      <c r="BO53" s="65"/>
      <c r="BP53" s="65"/>
      <c r="BQ53" s="65"/>
      <c r="BR53" s="65"/>
      <c r="BS53" s="65"/>
      <c r="BT53" s="65"/>
      <c r="BU53" s="65"/>
      <c r="BV53" s="65"/>
      <c r="BW53" s="65"/>
      <c r="BX53" s="65"/>
      <c r="BY53" s="65"/>
      <c r="BZ53" s="66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4"/>
      <c r="BM54" s="65"/>
      <c r="BN54" s="65"/>
      <c r="BO54" s="65"/>
      <c r="BP54" s="65"/>
      <c r="BQ54" s="65"/>
      <c r="BR54" s="65"/>
      <c r="BS54" s="65"/>
      <c r="BT54" s="65"/>
      <c r="BU54" s="65"/>
      <c r="BV54" s="65"/>
      <c r="BW54" s="65"/>
      <c r="BX54" s="65"/>
      <c r="BY54" s="65"/>
      <c r="BZ54" s="66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4"/>
      <c r="BM55" s="65"/>
      <c r="BN55" s="65"/>
      <c r="BO55" s="65"/>
      <c r="BP55" s="65"/>
      <c r="BQ55" s="65"/>
      <c r="BR55" s="65"/>
      <c r="BS55" s="65"/>
      <c r="BT55" s="65"/>
      <c r="BU55" s="65"/>
      <c r="BV55" s="65"/>
      <c r="BW55" s="65"/>
      <c r="BX55" s="65"/>
      <c r="BY55" s="65"/>
      <c r="BZ55" s="66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4"/>
      <c r="BM56" s="65"/>
      <c r="BN56" s="65"/>
      <c r="BO56" s="65"/>
      <c r="BP56" s="65"/>
      <c r="BQ56" s="65"/>
      <c r="BR56" s="65"/>
      <c r="BS56" s="65"/>
      <c r="BT56" s="65"/>
      <c r="BU56" s="65"/>
      <c r="BV56" s="65"/>
      <c r="BW56" s="65"/>
      <c r="BX56" s="65"/>
      <c r="BY56" s="65"/>
      <c r="BZ56" s="66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4"/>
      <c r="BM57" s="65"/>
      <c r="BN57" s="65"/>
      <c r="BO57" s="65"/>
      <c r="BP57" s="65"/>
      <c r="BQ57" s="65"/>
      <c r="BR57" s="65"/>
      <c r="BS57" s="65"/>
      <c r="BT57" s="65"/>
      <c r="BU57" s="65"/>
      <c r="BV57" s="65"/>
      <c r="BW57" s="65"/>
      <c r="BX57" s="65"/>
      <c r="BY57" s="65"/>
      <c r="BZ57" s="66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4"/>
      <c r="BM58" s="65"/>
      <c r="BN58" s="65"/>
      <c r="BO58" s="65"/>
      <c r="BP58" s="65"/>
      <c r="BQ58" s="65"/>
      <c r="BR58" s="65"/>
      <c r="BS58" s="65"/>
      <c r="BT58" s="65"/>
      <c r="BU58" s="65"/>
      <c r="BV58" s="65"/>
      <c r="BW58" s="65"/>
      <c r="BX58" s="65"/>
      <c r="BY58" s="65"/>
      <c r="BZ58" s="66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4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6"/>
    </row>
    <row r="60" spans="1:78" ht="13.5" customHeight="1" x14ac:dyDescent="0.15">
      <c r="A60" s="2"/>
      <c r="B60" s="61" t="s">
        <v>28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4"/>
      <c r="BM60" s="65"/>
      <c r="BN60" s="65"/>
      <c r="BO60" s="65"/>
      <c r="BP60" s="65"/>
      <c r="BQ60" s="65"/>
      <c r="BR60" s="65"/>
      <c r="BS60" s="65"/>
      <c r="BT60" s="65"/>
      <c r="BU60" s="65"/>
      <c r="BV60" s="65"/>
      <c r="BW60" s="65"/>
      <c r="BX60" s="65"/>
      <c r="BY60" s="65"/>
      <c r="BZ60" s="66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4"/>
      <c r="BM61" s="65"/>
      <c r="BN61" s="65"/>
      <c r="BO61" s="65"/>
      <c r="BP61" s="65"/>
      <c r="BQ61" s="65"/>
      <c r="BR61" s="65"/>
      <c r="BS61" s="65"/>
      <c r="BT61" s="65"/>
      <c r="BU61" s="65"/>
      <c r="BV61" s="65"/>
      <c r="BW61" s="65"/>
      <c r="BX61" s="65"/>
      <c r="BY61" s="65"/>
      <c r="BZ61" s="66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4"/>
      <c r="BM62" s="65"/>
      <c r="BN62" s="65"/>
      <c r="BO62" s="65"/>
      <c r="BP62" s="65"/>
      <c r="BQ62" s="65"/>
      <c r="BR62" s="65"/>
      <c r="BS62" s="65"/>
      <c r="BT62" s="65"/>
      <c r="BU62" s="65"/>
      <c r="BV62" s="65"/>
      <c r="BW62" s="65"/>
      <c r="BX62" s="65"/>
      <c r="BY62" s="65"/>
      <c r="BZ62" s="66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4" t="s">
        <v>29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4" t="s">
        <v>116</v>
      </c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6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4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6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4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6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4"/>
      <c r="BM69" s="65"/>
      <c r="BN69" s="65"/>
      <c r="BO69" s="65"/>
      <c r="BP69" s="65"/>
      <c r="BQ69" s="65"/>
      <c r="BR69" s="65"/>
      <c r="BS69" s="65"/>
      <c r="BT69" s="65"/>
      <c r="BU69" s="65"/>
      <c r="BV69" s="65"/>
      <c r="BW69" s="65"/>
      <c r="BX69" s="65"/>
      <c r="BY69" s="65"/>
      <c r="BZ69" s="66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4"/>
      <c r="BM70" s="65"/>
      <c r="BN70" s="65"/>
      <c r="BO70" s="65"/>
      <c r="BP70" s="65"/>
      <c r="BQ70" s="65"/>
      <c r="BR70" s="65"/>
      <c r="BS70" s="65"/>
      <c r="BT70" s="65"/>
      <c r="BU70" s="65"/>
      <c r="BV70" s="65"/>
      <c r="BW70" s="65"/>
      <c r="BX70" s="65"/>
      <c r="BY70" s="65"/>
      <c r="BZ70" s="66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4"/>
      <c r="BM71" s="65"/>
      <c r="BN71" s="65"/>
      <c r="BO71" s="65"/>
      <c r="BP71" s="65"/>
      <c r="BQ71" s="65"/>
      <c r="BR71" s="65"/>
      <c r="BS71" s="65"/>
      <c r="BT71" s="65"/>
      <c r="BU71" s="65"/>
      <c r="BV71" s="65"/>
      <c r="BW71" s="65"/>
      <c r="BX71" s="65"/>
      <c r="BY71" s="65"/>
      <c r="BZ71" s="66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4"/>
      <c r="BM72" s="65"/>
      <c r="BN72" s="65"/>
      <c r="BO72" s="65"/>
      <c r="BP72" s="65"/>
      <c r="BQ72" s="65"/>
      <c r="BR72" s="65"/>
      <c r="BS72" s="65"/>
      <c r="BT72" s="65"/>
      <c r="BU72" s="65"/>
      <c r="BV72" s="65"/>
      <c r="BW72" s="65"/>
      <c r="BX72" s="65"/>
      <c r="BY72" s="65"/>
      <c r="BZ72" s="66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4"/>
      <c r="BM73" s="65"/>
      <c r="BN73" s="65"/>
      <c r="BO73" s="65"/>
      <c r="BP73" s="65"/>
      <c r="BQ73" s="65"/>
      <c r="BR73" s="65"/>
      <c r="BS73" s="65"/>
      <c r="BT73" s="65"/>
      <c r="BU73" s="65"/>
      <c r="BV73" s="65"/>
      <c r="BW73" s="65"/>
      <c r="BX73" s="65"/>
      <c r="BY73" s="65"/>
      <c r="BZ73" s="66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4"/>
      <c r="BM74" s="65"/>
      <c r="BN74" s="65"/>
      <c r="BO74" s="65"/>
      <c r="BP74" s="65"/>
      <c r="BQ74" s="65"/>
      <c r="BR74" s="65"/>
      <c r="BS74" s="65"/>
      <c r="BT74" s="65"/>
      <c r="BU74" s="65"/>
      <c r="BV74" s="65"/>
      <c r="BW74" s="65"/>
      <c r="BX74" s="65"/>
      <c r="BY74" s="65"/>
      <c r="BZ74" s="66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4"/>
      <c r="BM75" s="65"/>
      <c r="BN75" s="65"/>
      <c r="BO75" s="65"/>
      <c r="BP75" s="65"/>
      <c r="BQ75" s="65"/>
      <c r="BR75" s="65"/>
      <c r="BS75" s="65"/>
      <c r="BT75" s="65"/>
      <c r="BU75" s="65"/>
      <c r="BV75" s="65"/>
      <c r="BW75" s="65"/>
      <c r="BX75" s="65"/>
      <c r="BY75" s="65"/>
      <c r="BZ75" s="66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4"/>
      <c r="BM76" s="65"/>
      <c r="BN76" s="65"/>
      <c r="BO76" s="65"/>
      <c r="BP76" s="65"/>
      <c r="BQ76" s="65"/>
      <c r="BR76" s="65"/>
      <c r="BS76" s="65"/>
      <c r="BT76" s="65"/>
      <c r="BU76" s="65"/>
      <c r="BV76" s="65"/>
      <c r="BW76" s="65"/>
      <c r="BX76" s="65"/>
      <c r="BY76" s="65"/>
      <c r="BZ76" s="66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4"/>
      <c r="BM77" s="65"/>
      <c r="BN77" s="65"/>
      <c r="BO77" s="65"/>
      <c r="BP77" s="65"/>
      <c r="BQ77" s="65"/>
      <c r="BR77" s="65"/>
      <c r="BS77" s="65"/>
      <c r="BT77" s="65"/>
      <c r="BU77" s="65"/>
      <c r="BV77" s="65"/>
      <c r="BW77" s="65"/>
      <c r="BX77" s="65"/>
      <c r="BY77" s="65"/>
      <c r="BZ77" s="66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4"/>
      <c r="BM78" s="65"/>
      <c r="BN78" s="65"/>
      <c r="BO78" s="65"/>
      <c r="BP78" s="65"/>
      <c r="BQ78" s="65"/>
      <c r="BR78" s="65"/>
      <c r="BS78" s="65"/>
      <c r="BT78" s="65"/>
      <c r="BU78" s="65"/>
      <c r="BV78" s="65"/>
      <c r="BW78" s="65"/>
      <c r="BX78" s="65"/>
      <c r="BY78" s="65"/>
      <c r="BZ78" s="66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4"/>
      <c r="BM79" s="65"/>
      <c r="BN79" s="65"/>
      <c r="BO79" s="65"/>
      <c r="BP79" s="65"/>
      <c r="BQ79" s="65"/>
      <c r="BR79" s="65"/>
      <c r="BS79" s="65"/>
      <c r="BT79" s="65"/>
      <c r="BU79" s="65"/>
      <c r="BV79" s="65"/>
      <c r="BW79" s="65"/>
      <c r="BX79" s="65"/>
      <c r="BY79" s="65"/>
      <c r="BZ79" s="66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4"/>
      <c r="BM80" s="65"/>
      <c r="BN80" s="65"/>
      <c r="BO80" s="65"/>
      <c r="BP80" s="65"/>
      <c r="BQ80" s="65"/>
      <c r="BR80" s="65"/>
      <c r="BS80" s="65"/>
      <c r="BT80" s="65"/>
      <c r="BU80" s="65"/>
      <c r="BV80" s="65"/>
      <c r="BW80" s="65"/>
      <c r="BX80" s="65"/>
      <c r="BY80" s="65"/>
      <c r="BZ80" s="66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4"/>
      <c r="BM81" s="65"/>
      <c r="BN81" s="65"/>
      <c r="BO81" s="65"/>
      <c r="BP81" s="65"/>
      <c r="BQ81" s="65"/>
      <c r="BR81" s="65"/>
      <c r="BS81" s="65"/>
      <c r="BT81" s="65"/>
      <c r="BU81" s="65"/>
      <c r="BV81" s="65"/>
      <c r="BW81" s="65"/>
      <c r="BX81" s="65"/>
      <c r="BY81" s="65"/>
      <c r="BZ81" s="66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7"/>
      <c r="BM82" s="68"/>
      <c r="BN82" s="68"/>
      <c r="BO82" s="68"/>
      <c r="BP82" s="68"/>
      <c r="BQ82" s="68"/>
      <c r="BR82" s="68"/>
      <c r="BS82" s="68"/>
      <c r="BT82" s="68"/>
      <c r="BU82" s="68"/>
      <c r="BV82" s="68"/>
      <c r="BW82" s="68"/>
      <c r="BX82" s="68"/>
      <c r="BY82" s="68"/>
      <c r="BZ82" s="69"/>
    </row>
    <row r="83" spans="1:78" x14ac:dyDescent="0.15">
      <c r="C83" s="70" t="s">
        <v>30</v>
      </c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【96.59】</v>
      </c>
      <c r="F85" s="12" t="str">
        <f>データ!AT6</f>
        <v>【208.93】</v>
      </c>
      <c r="G85" s="12" t="str">
        <f>データ!BE6</f>
        <v>【136.43】</v>
      </c>
      <c r="H85" s="12" t="str">
        <f>データ!BP6</f>
        <v>【967.97】</v>
      </c>
      <c r="I85" s="12" t="str">
        <f>データ!CA6</f>
        <v>【46.20】</v>
      </c>
      <c r="J85" s="12" t="str">
        <f>データ!CL6</f>
        <v>【332.82】</v>
      </c>
      <c r="K85" s="12" t="str">
        <f>データ!CW6</f>
        <v>【46.29】</v>
      </c>
      <c r="L85" s="12" t="str">
        <f>データ!DH6</f>
        <v>【82.56】</v>
      </c>
      <c r="M85" s="12" t="str">
        <f>データ!DS6</f>
        <v>【39.62】</v>
      </c>
      <c r="N85" s="12" t="str">
        <f>データ!ED6</f>
        <v>【-】</v>
      </c>
      <c r="O85" s="12" t="str">
        <f>データ!EO6</f>
        <v>【-】</v>
      </c>
    </row>
  </sheetData>
  <sheetProtection algorithmName="SHA-512" hashValue="yxixQ4zqU4LwaZhgmSM5ZP0bYHVSxUJmLgOBX1RnXldmLJA2A11RQIkCbbz+KJ7P1HBAyLO1FVOqYtQKHA/liQ==" saltValue="7xuCKAOpfGvCzur/vo3bB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  <c r="Y3" s="78" t="s">
        <v>53</v>
      </c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 t="s">
        <v>54</v>
      </c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/>
      <c r="Y4" s="71" t="s">
        <v>56</v>
      </c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 t="s">
        <v>57</v>
      </c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 t="s">
        <v>58</v>
      </c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 t="s">
        <v>59</v>
      </c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 t="s">
        <v>60</v>
      </c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 t="s">
        <v>61</v>
      </c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 t="s">
        <v>62</v>
      </c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 t="s">
        <v>63</v>
      </c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 t="s">
        <v>64</v>
      </c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65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 t="s">
        <v>66</v>
      </c>
      <c r="EF4" s="71"/>
      <c r="EG4" s="71"/>
      <c r="EH4" s="71"/>
      <c r="EI4" s="71"/>
      <c r="EJ4" s="71"/>
      <c r="EK4" s="71"/>
      <c r="EL4" s="71"/>
      <c r="EM4" s="71"/>
      <c r="EN4" s="71"/>
      <c r="EO4" s="71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2023</v>
      </c>
      <c r="C6" s="19">
        <f t="shared" ref="C6:X6" si="3">C7</f>
        <v>16420</v>
      </c>
      <c r="D6" s="19">
        <f t="shared" si="3"/>
        <v>46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北海道　広尾町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>
        <f t="shared" si="3"/>
        <v>57.12</v>
      </c>
      <c r="P6" s="20">
        <f t="shared" si="3"/>
        <v>6.98</v>
      </c>
      <c r="Q6" s="20">
        <f t="shared" si="3"/>
        <v>100</v>
      </c>
      <c r="R6" s="20">
        <f t="shared" si="3"/>
        <v>3960</v>
      </c>
      <c r="S6" s="20">
        <f t="shared" si="3"/>
        <v>6009</v>
      </c>
      <c r="T6" s="20">
        <f t="shared" si="3"/>
        <v>596.48</v>
      </c>
      <c r="U6" s="20">
        <f t="shared" si="3"/>
        <v>10.07</v>
      </c>
      <c r="V6" s="20">
        <f t="shared" si="3"/>
        <v>413</v>
      </c>
      <c r="W6" s="20">
        <f t="shared" si="3"/>
        <v>590.6</v>
      </c>
      <c r="X6" s="20">
        <f t="shared" si="3"/>
        <v>0.7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 t="str">
        <f t="shared" si="4"/>
        <v>-</v>
      </c>
      <c r="AC6" s="21">
        <f t="shared" si="4"/>
        <v>125.13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 t="str">
        <f t="shared" si="4"/>
        <v>-</v>
      </c>
      <c r="AH6" s="21">
        <f t="shared" si="4"/>
        <v>96.48</v>
      </c>
      <c r="AI6" s="20" t="str">
        <f>IF(AI7="","",IF(AI7="-","【-】","【"&amp;SUBSTITUTE(TEXT(AI7,"#,##0.00"),"-","△")&amp;"】"))</f>
        <v>【96.59】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1" t="str">
        <f t="shared" si="5"/>
        <v>-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 t="str">
        <f t="shared" si="5"/>
        <v>-</v>
      </c>
      <c r="AS6" s="21">
        <f t="shared" si="5"/>
        <v>224.6</v>
      </c>
      <c r="AT6" s="20" t="str">
        <f>IF(AT7="","",IF(AT7="-","【-】","【"&amp;SUBSTITUTE(TEXT(AT7,"#,##0.00"),"-","△")&amp;"】"))</f>
        <v>【208.93】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 t="str">
        <f t="shared" si="6"/>
        <v>-</v>
      </c>
      <c r="AY6" s="21">
        <f t="shared" si="6"/>
        <v>13.12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 t="str">
        <f t="shared" si="6"/>
        <v>-</v>
      </c>
      <c r="BD6" s="21">
        <f t="shared" si="6"/>
        <v>132.16</v>
      </c>
      <c r="BE6" s="20" t="str">
        <f>IF(BE7="","",IF(BE7="-","【-】","【"&amp;SUBSTITUTE(TEXT(BE7,"#,##0.00"),"-","△")&amp;"】"))</f>
        <v>【136.43】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 t="str">
        <f t="shared" si="7"/>
        <v>-</v>
      </c>
      <c r="BJ6" s="20">
        <f t="shared" si="7"/>
        <v>0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 t="str">
        <f t="shared" si="7"/>
        <v>-</v>
      </c>
      <c r="BO6" s="21">
        <f t="shared" si="7"/>
        <v>992.16</v>
      </c>
      <c r="BP6" s="20" t="str">
        <f>IF(BP7="","",IF(BP7="-","【-】","【"&amp;SUBSTITUTE(TEXT(BP7,"#,##0.00"),"-","△")&amp;"】"))</f>
        <v>【967.97】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 t="str">
        <f t="shared" si="8"/>
        <v>-</v>
      </c>
      <c r="BU6" s="21">
        <f t="shared" si="8"/>
        <v>55.53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 t="str">
        <f t="shared" si="8"/>
        <v>-</v>
      </c>
      <c r="BZ6" s="21">
        <f t="shared" si="8"/>
        <v>45.55</v>
      </c>
      <c r="CA6" s="20" t="str">
        <f>IF(CA7="","",IF(CA7="-","【-】","【"&amp;SUBSTITUTE(TEXT(CA7,"#,##0.00"),"-","△")&amp;"】"))</f>
        <v>【46.20】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 t="str">
        <f t="shared" si="9"/>
        <v>-</v>
      </c>
      <c r="CF6" s="21">
        <f t="shared" si="9"/>
        <v>307.55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 t="str">
        <f t="shared" si="9"/>
        <v>-</v>
      </c>
      <c r="CK6" s="21">
        <f t="shared" si="9"/>
        <v>331.17</v>
      </c>
      <c r="CL6" s="20" t="str">
        <f>IF(CL7="","",IF(CL7="-","【-】","【"&amp;SUBSTITUTE(TEXT(CL7,"#,##0.00"),"-","△")&amp;"】"))</f>
        <v>【332.82】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>
        <f t="shared" si="10"/>
        <v>63.37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 t="str">
        <f t="shared" si="10"/>
        <v>-</v>
      </c>
      <c r="CV6" s="21">
        <f t="shared" si="10"/>
        <v>45.93</v>
      </c>
      <c r="CW6" s="20" t="str">
        <f>IF(CW7="","",IF(CW7="-","【-】","【"&amp;SUBSTITUTE(TEXT(CW7,"#,##0.00"),"-","△")&amp;"】"))</f>
        <v>【46.29】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 t="str">
        <f t="shared" si="11"/>
        <v>-</v>
      </c>
      <c r="DB6" s="21">
        <f t="shared" si="11"/>
        <v>100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 t="str">
        <f t="shared" si="11"/>
        <v>-</v>
      </c>
      <c r="DG6" s="21">
        <f t="shared" si="11"/>
        <v>82.98</v>
      </c>
      <c r="DH6" s="20" t="str">
        <f>IF(DH7="","",IF(DH7="-","【-】","【"&amp;SUBSTITUTE(TEXT(DH7,"#,##0.00"),"-","△")&amp;"】"))</f>
        <v>【82.56】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 t="str">
        <f t="shared" si="12"/>
        <v>-</v>
      </c>
      <c r="DM6" s="21">
        <f t="shared" si="12"/>
        <v>5.01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 t="str">
        <f t="shared" si="12"/>
        <v>-</v>
      </c>
      <c r="DR6" s="21">
        <f t="shared" si="12"/>
        <v>39.700000000000003</v>
      </c>
      <c r="DS6" s="20" t="str">
        <f>IF(DS7="","",IF(DS7="-","【-】","【"&amp;SUBSTITUTE(TEXT(DS7,"#,##0.00"),"-","△")&amp;"】"))</f>
        <v>【39.62】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1" t="str">
        <f t="shared" si="13"/>
        <v>-</v>
      </c>
      <c r="DX6" s="21" t="str">
        <f t="shared" si="13"/>
        <v>-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 t="str">
        <f t="shared" si="13"/>
        <v>-</v>
      </c>
      <c r="EC6" s="21" t="str">
        <f t="shared" si="13"/>
        <v>-</v>
      </c>
      <c r="ED6" s="20" t="str">
        <f>IF(ED7="","",IF(ED7="-","【-】","【"&amp;SUBSTITUTE(TEXT(ED7,"#,##0.00"),"-","△")&amp;"】"))</f>
        <v>【-】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8" s="22" customFormat="1" x14ac:dyDescent="0.15">
      <c r="A7" s="14"/>
      <c r="B7" s="23">
        <v>2023</v>
      </c>
      <c r="C7" s="23">
        <v>16420</v>
      </c>
      <c r="D7" s="23">
        <v>46</v>
      </c>
      <c r="E7" s="23">
        <v>18</v>
      </c>
      <c r="F7" s="23">
        <v>1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57.12</v>
      </c>
      <c r="P7" s="24">
        <v>6.98</v>
      </c>
      <c r="Q7" s="24">
        <v>100</v>
      </c>
      <c r="R7" s="24">
        <v>3960</v>
      </c>
      <c r="S7" s="24">
        <v>6009</v>
      </c>
      <c r="T7" s="24">
        <v>596.48</v>
      </c>
      <c r="U7" s="24">
        <v>10.07</v>
      </c>
      <c r="V7" s="24">
        <v>413</v>
      </c>
      <c r="W7" s="24">
        <v>590.6</v>
      </c>
      <c r="X7" s="24">
        <v>0.7</v>
      </c>
      <c r="Y7" s="24" t="s">
        <v>102</v>
      </c>
      <c r="Z7" s="24" t="s">
        <v>102</v>
      </c>
      <c r="AA7" s="24" t="s">
        <v>102</v>
      </c>
      <c r="AB7" s="24" t="s">
        <v>102</v>
      </c>
      <c r="AC7" s="24">
        <v>125.13</v>
      </c>
      <c r="AD7" s="24" t="s">
        <v>102</v>
      </c>
      <c r="AE7" s="24" t="s">
        <v>102</v>
      </c>
      <c r="AF7" s="24" t="s">
        <v>102</v>
      </c>
      <c r="AG7" s="24" t="s">
        <v>102</v>
      </c>
      <c r="AH7" s="24">
        <v>96.48</v>
      </c>
      <c r="AI7" s="24">
        <v>96.59</v>
      </c>
      <c r="AJ7" s="24" t="s">
        <v>102</v>
      </c>
      <c r="AK7" s="24" t="s">
        <v>102</v>
      </c>
      <c r="AL7" s="24" t="s">
        <v>102</v>
      </c>
      <c r="AM7" s="24" t="s">
        <v>102</v>
      </c>
      <c r="AN7" s="24">
        <v>0</v>
      </c>
      <c r="AO7" s="24" t="s">
        <v>102</v>
      </c>
      <c r="AP7" s="24" t="s">
        <v>102</v>
      </c>
      <c r="AQ7" s="24" t="s">
        <v>102</v>
      </c>
      <c r="AR7" s="24" t="s">
        <v>102</v>
      </c>
      <c r="AS7" s="24">
        <v>224.6</v>
      </c>
      <c r="AT7" s="24">
        <v>208.93</v>
      </c>
      <c r="AU7" s="24" t="s">
        <v>102</v>
      </c>
      <c r="AV7" s="24" t="s">
        <v>102</v>
      </c>
      <c r="AW7" s="24" t="s">
        <v>102</v>
      </c>
      <c r="AX7" s="24" t="s">
        <v>102</v>
      </c>
      <c r="AY7" s="24">
        <v>13.12</v>
      </c>
      <c r="AZ7" s="24" t="s">
        <v>102</v>
      </c>
      <c r="BA7" s="24" t="s">
        <v>102</v>
      </c>
      <c r="BB7" s="24" t="s">
        <v>102</v>
      </c>
      <c r="BC7" s="24" t="s">
        <v>102</v>
      </c>
      <c r="BD7" s="24">
        <v>132.16</v>
      </c>
      <c r="BE7" s="24">
        <v>136.43</v>
      </c>
      <c r="BF7" s="24" t="s">
        <v>102</v>
      </c>
      <c r="BG7" s="24" t="s">
        <v>102</v>
      </c>
      <c r="BH7" s="24" t="s">
        <v>102</v>
      </c>
      <c r="BI7" s="24" t="s">
        <v>102</v>
      </c>
      <c r="BJ7" s="24">
        <v>0</v>
      </c>
      <c r="BK7" s="24" t="s">
        <v>102</v>
      </c>
      <c r="BL7" s="24" t="s">
        <v>102</v>
      </c>
      <c r="BM7" s="24" t="s">
        <v>102</v>
      </c>
      <c r="BN7" s="24" t="s">
        <v>102</v>
      </c>
      <c r="BO7" s="24">
        <v>992.16</v>
      </c>
      <c r="BP7" s="24">
        <v>967.97</v>
      </c>
      <c r="BQ7" s="24" t="s">
        <v>102</v>
      </c>
      <c r="BR7" s="24" t="s">
        <v>102</v>
      </c>
      <c r="BS7" s="24" t="s">
        <v>102</v>
      </c>
      <c r="BT7" s="24" t="s">
        <v>102</v>
      </c>
      <c r="BU7" s="24">
        <v>55.53</v>
      </c>
      <c r="BV7" s="24" t="s">
        <v>102</v>
      </c>
      <c r="BW7" s="24" t="s">
        <v>102</v>
      </c>
      <c r="BX7" s="24" t="s">
        <v>102</v>
      </c>
      <c r="BY7" s="24" t="s">
        <v>102</v>
      </c>
      <c r="BZ7" s="24">
        <v>45.55</v>
      </c>
      <c r="CA7" s="24">
        <v>46.2</v>
      </c>
      <c r="CB7" s="24" t="s">
        <v>102</v>
      </c>
      <c r="CC7" s="24" t="s">
        <v>102</v>
      </c>
      <c r="CD7" s="24" t="s">
        <v>102</v>
      </c>
      <c r="CE7" s="24" t="s">
        <v>102</v>
      </c>
      <c r="CF7" s="24">
        <v>307.55</v>
      </c>
      <c r="CG7" s="24" t="s">
        <v>102</v>
      </c>
      <c r="CH7" s="24" t="s">
        <v>102</v>
      </c>
      <c r="CI7" s="24" t="s">
        <v>102</v>
      </c>
      <c r="CJ7" s="24" t="s">
        <v>102</v>
      </c>
      <c r="CK7" s="24">
        <v>331.17</v>
      </c>
      <c r="CL7" s="24">
        <v>332.82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>
        <v>63.37</v>
      </c>
      <c r="CR7" s="24" t="s">
        <v>102</v>
      </c>
      <c r="CS7" s="24" t="s">
        <v>102</v>
      </c>
      <c r="CT7" s="24" t="s">
        <v>102</v>
      </c>
      <c r="CU7" s="24" t="s">
        <v>102</v>
      </c>
      <c r="CV7" s="24">
        <v>45.93</v>
      </c>
      <c r="CW7" s="24">
        <v>46.29</v>
      </c>
      <c r="CX7" s="24" t="s">
        <v>102</v>
      </c>
      <c r="CY7" s="24" t="s">
        <v>102</v>
      </c>
      <c r="CZ7" s="24" t="s">
        <v>102</v>
      </c>
      <c r="DA7" s="24" t="s">
        <v>102</v>
      </c>
      <c r="DB7" s="24">
        <v>100</v>
      </c>
      <c r="DC7" s="24" t="s">
        <v>102</v>
      </c>
      <c r="DD7" s="24" t="s">
        <v>102</v>
      </c>
      <c r="DE7" s="24" t="s">
        <v>102</v>
      </c>
      <c r="DF7" s="24" t="s">
        <v>102</v>
      </c>
      <c r="DG7" s="24">
        <v>82.98</v>
      </c>
      <c r="DH7" s="24">
        <v>82.56</v>
      </c>
      <c r="DI7" s="24" t="s">
        <v>102</v>
      </c>
      <c r="DJ7" s="24" t="s">
        <v>102</v>
      </c>
      <c r="DK7" s="24" t="s">
        <v>102</v>
      </c>
      <c r="DL7" s="24" t="s">
        <v>102</v>
      </c>
      <c r="DM7" s="24">
        <v>5.01</v>
      </c>
      <c r="DN7" s="24" t="s">
        <v>102</v>
      </c>
      <c r="DO7" s="24" t="s">
        <v>102</v>
      </c>
      <c r="DP7" s="24" t="s">
        <v>102</v>
      </c>
      <c r="DQ7" s="24" t="s">
        <v>102</v>
      </c>
      <c r="DR7" s="24">
        <v>39.700000000000003</v>
      </c>
      <c r="DS7" s="24">
        <v>39.619999999999997</v>
      </c>
      <c r="DT7" s="24" t="s">
        <v>102</v>
      </c>
      <c r="DU7" s="24" t="s">
        <v>102</v>
      </c>
      <c r="DV7" s="24" t="s">
        <v>102</v>
      </c>
      <c r="DW7" s="24" t="s">
        <v>102</v>
      </c>
      <c r="DX7" s="24" t="s">
        <v>102</v>
      </c>
      <c r="DY7" s="24" t="s">
        <v>102</v>
      </c>
      <c r="DZ7" s="24" t="s">
        <v>102</v>
      </c>
      <c r="EA7" s="24" t="s">
        <v>102</v>
      </c>
      <c r="EB7" s="24" t="s">
        <v>102</v>
      </c>
      <c r="EC7" s="24" t="s">
        <v>102</v>
      </c>
      <c r="ED7" s="24" t="s">
        <v>102</v>
      </c>
      <c r="EE7" s="24" t="s">
        <v>102</v>
      </c>
      <c r="EF7" s="24" t="s">
        <v>102</v>
      </c>
      <c r="EG7" s="24" t="s">
        <v>102</v>
      </c>
      <c r="EH7" s="24" t="s">
        <v>102</v>
      </c>
      <c r="EI7" s="24" t="s">
        <v>102</v>
      </c>
      <c r="EJ7" s="24" t="s">
        <v>102</v>
      </c>
      <c r="EK7" s="24" t="s">
        <v>102</v>
      </c>
      <c r="EL7" s="24" t="s">
        <v>102</v>
      </c>
      <c r="EM7" s="24" t="s">
        <v>102</v>
      </c>
      <c r="EN7" s="24" t="s">
        <v>102</v>
      </c>
      <c r="EO7" s="24" t="s">
        <v>102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>DATEVALUE($B7-B11&amp;"/1/"&amp;B12)</f>
        <v>36892</v>
      </c>
      <c r="C10" s="27">
        <f t="shared" ref="C10:F10" si="15">DATEVALUE($B7-C11&amp;"/1/"&amp;C12)</f>
        <v>37257</v>
      </c>
      <c r="D10" s="27">
        <f t="shared" si="15"/>
        <v>37623</v>
      </c>
      <c r="E10" s="27">
        <f t="shared" si="15"/>
        <v>37989</v>
      </c>
      <c r="F10" s="27">
        <f t="shared" si="15"/>
        <v>38356</v>
      </c>
    </row>
    <row r="11" spans="1:148" x14ac:dyDescent="0.15">
      <c r="B11">
        <v>22</v>
      </c>
      <c r="C11">
        <v>21</v>
      </c>
      <c r="D11">
        <v>20</v>
      </c>
      <c r="E11">
        <v>19</v>
      </c>
      <c r="F11">
        <v>18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2025-01-24T07:25:45Z</dcterms:created>
  <dcterms:modified xsi:type="dcterms:W3CDTF">2025-03-10T23:39:05Z</dcterms:modified>
  <cp:category/>
</cp:coreProperties>
</file>