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10_各課\09建設水道課\02上下水道課\下水道業務係\20_決算統計\調査・分析等\経営比較分析表関係\R02\"/>
    </mc:Choice>
  </mc:AlternateContent>
  <xr:revisionPtr revIDLastSave="0" documentId="13_ncr:1_{ECCC43B2-5332-4A82-BDE3-AEB2F0AF4D13}" xr6:coauthVersionLast="43" xr6:coauthVersionMax="43" xr10:uidLastSave="{00000000-0000-0000-0000-000000000000}"/>
  <workbookProtection workbookAlgorithmName="SHA-512" workbookHashValue="Xm5Q3DAnHrQZOPlImb56POJFUi1/LNMDbt2zPI91cgPshs7TwMFBOVEYZ8aQNZ/I/AYVhEXeNkv9GVM8M5Sbuw==" workbookSaltValue="C5JBCFp/JAG56ND0P3bybg==" workbookSpinCount="100000" lockStructure="1"/>
  <bookViews>
    <workbookView xWindow="810" yWindow="1590" windowWidth="18375" windowHeight="933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R6" i="5"/>
  <c r="Q6" i="5"/>
  <c r="W10" i="4" s="1"/>
  <c r="P6" i="5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P10" i="4"/>
  <c r="B10" i="4"/>
  <c r="AT8" i="4"/>
  <c r="AL8" i="4"/>
  <c r="I8" i="4"/>
</calcChain>
</file>

<file path=xl/sharedStrings.xml><?xml version="1.0" encoding="utf-8"?>
<sst xmlns="http://schemas.openxmlformats.org/spreadsheetml/2006/main" count="247" uniqueCount="119">
  <si>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</si>
  <si>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</si>
  <si>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</si>
  <si>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</si>
  <si>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</si>
  <si>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</si>
  <si>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</si>
  <si>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</si>
  <si>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</si>
  <si>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</si>
  <si>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</si>
  <si>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</si>
  <si>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</si>
  <si>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</si>
  <si>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</si>
  <si>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</si>
  <si>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</si>
  <si>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</si>
  <si>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</si>
  <si>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</si>
  <si>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</si>
  <si>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</si>
  <si>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</si>
  <si>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</si>
  <si>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</si>
  <si>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</si>
  <si>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</si>
  <si>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</si>
  <si>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</si>
  <si>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</si>
  <si>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</si>
  <si>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</si>
  <si>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</si>
  <si>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</si>
  <si>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</si>
  <si>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</si>
  <si>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</si>
  <si>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</si>
  <si>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</si>
  <si>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</si>
  <si>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</si>
  <si>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</si>
  <si>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</si>
  <si>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</si>
  <si>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</si>
  <si>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</si>
  <si>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</si>
  <si>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</si>
  <si>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</si>
  <si>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</si>
  <si>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</si>
  <si>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</si>
  <si>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</si>
  <si>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</si>
  <si>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</si>
  <si>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</si>
  <si>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</si>
  <si>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</si>
  <si>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</si>
  <si>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</si>
  <si>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</si>
  <si>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</si>
  <si>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</si>
  <si>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</si>
  <si>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</si>
  <si>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</si>
  <si>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</si>
  <si>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</si>
  <si>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</si>
  <si>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</si>
  <si>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</si>
  <si>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</si>
  <si>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</si>
  <si>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</si>
  <si>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</si>
  <si>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</si>
  <si>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</si>
  <si>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</si>
  <si>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</si>
  <si>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</si>
  <si>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</si>
  <si>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</si>
  <si>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</si>
  <si>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</si>
  <si>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</si>
  <si>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</si>
  <si>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</si>
  <si>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</si>
  <si>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</si>
  <si>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</si>
  <si>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</si>
  <si>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</si>
  <si>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</si>
  <si>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</si>
  <si>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</si>
  <si>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</si>
  <si>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</si>
  <si>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広尾町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</si>
  <si>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</si>
  <si>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</si>
  <si>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</si>
  <si>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</si>
  <si>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</si>
  <si>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</si>
  <si>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</si>
  <si>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</si>
  <si>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</si>
  <si>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</si>
  <si>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</si>
  <si>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</si>
  <si>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</si>
  <si>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</si>
  <si>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</si>
  <si>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</si>
  <si>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</si>
  <si>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</si>
  <si>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・企業債残高対事業規模比率
　近年、企業債償還に係る一般会計の負担額が100%となため0％になっているが、公共下水道に比べ、使用料設定が高いため料金改定は困難であり、現状維持が望ましい。
・経費回収率
　年度によって変動はあるが、類似団体に比べると高い値となっている。公共下水道に比べ、使用料設定が高いため料金改定は困難であり、現状維持が望ましい。。
・汚水処理原価
　年度によって変動はあるが、近年は類似団体に比べ低い値となっている。今後も投資の効率化や維持管理費の削減に努める必要がある。
・施設利用率
　類似団体に比べると高い値となっており、現状を維持する。
・水洗化率
　高い水準となっており、今後も維持することが望ましい。</t>
    <rPh sb="15" eb="17">
      <t>キンネン</t>
    </rPh>
    <rPh sb="18" eb="20">
      <t>キギョウ</t>
    </rPh>
    <rPh sb="20" eb="21">
      <t>サイ</t>
    </rPh>
    <rPh sb="21" eb="23">
      <t>ショウカン</t>
    </rPh>
    <rPh sb="24" eb="25">
      <t>カカ</t>
    </rPh>
    <rPh sb="26" eb="28">
      <t>イッパン</t>
    </rPh>
    <rPh sb="28" eb="30">
      <t>カイケイ</t>
    </rPh>
    <rPh sb="31" eb="33">
      <t>フタン</t>
    </rPh>
    <rPh sb="33" eb="34">
      <t>ガク</t>
    </rPh>
    <rPh sb="125" eb="126">
      <t>タカ</t>
    </rPh>
    <phoneticPr fontId="4"/>
  </si>
  <si>
    <t>　維持管理費が、年々増加している傾向にあるが、生活環境向上のため必要な事業であり、投資の効率化を図りながら今後も継続して行う。</t>
    <rPh sb="41" eb="43">
      <t>トウシ</t>
    </rPh>
    <rPh sb="44" eb="47">
      <t>コウリツカ</t>
    </rPh>
    <rPh sb="48" eb="49">
      <t>ハカ</t>
    </rPh>
    <phoneticPr fontId="4"/>
  </si>
  <si>
    <t>　耐用年数を経過した施設については、順次更新を検討する。</t>
    <rPh sb="1" eb="3">
      <t>タイヨウ</t>
    </rPh>
    <rPh sb="3" eb="5">
      <t>ネンスウ</t>
    </rPh>
    <rPh sb="6" eb="8">
      <t>ケイカ</t>
    </rPh>
    <rPh sb="10" eb="12">
      <t>シセツ</t>
    </rPh>
    <rPh sb="18" eb="20">
      <t>ジュンジ</t>
    </rPh>
    <rPh sb="20" eb="22">
      <t>コウシン</t>
    </rPh>
    <rPh sb="23" eb="25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</si>
</sst>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3-4357-A210-5A77E3346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322728"/>
        <c:axId val="509973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83-4357-A210-5A77E3346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322728"/>
        <c:axId val="509973128"/>
      </c:lineChart>
      <c:dateAx>
        <c:axId val="508322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9973128"/>
        <c:crosses val="autoZero"/>
        <c:auto val="1"/>
        <c:lblOffset val="100"/>
        <c:baseTimeUnit val="years"/>
      </c:dateAx>
      <c:valAx>
        <c:axId val="509973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8322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63.89</c:v>
                </c:pt>
                <c:pt idx="1">
                  <c:v>64</c:v>
                </c:pt>
                <c:pt idx="2">
                  <c:v>60.74</c:v>
                </c:pt>
                <c:pt idx="3">
                  <c:v>64.459999999999994</c:v>
                </c:pt>
                <c:pt idx="4">
                  <c:v>63.74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F-4FD5-9D55-5A03FDA54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969592"/>
        <c:axId val="43296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44.84</c:v>
                </c:pt>
                <c:pt idx="1">
                  <c:v>41.51</c:v>
                </c:pt>
                <c:pt idx="2">
                  <c:v>49.31</c:v>
                </c:pt>
                <c:pt idx="3">
                  <c:v>50.56</c:v>
                </c:pt>
                <c:pt idx="4">
                  <c:v>47.35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F-4FD5-9D55-5A03FDA54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69592"/>
        <c:axId val="432969984"/>
      </c:lineChart>
      <c:dateAx>
        <c:axId val="432969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2969984"/>
        <c:crosses val="autoZero"/>
        <c:auto val="1"/>
        <c:lblOffset val="100"/>
        <c:baseTimeUnit val="years"/>
      </c:dateAx>
      <c:valAx>
        <c:axId val="43296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969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8-4758-BC16-F4507953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971160"/>
        <c:axId val="43326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67.86</c:v>
                </c:pt>
                <c:pt idx="1">
                  <c:v>68.72</c:v>
                </c:pt>
                <c:pt idx="2">
                  <c:v>57.28</c:v>
                </c:pt>
                <c:pt idx="3">
                  <c:v>83.85</c:v>
                </c:pt>
                <c:pt idx="4">
                  <c:v>81.209999999999994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8-4758-BC16-F4507953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71160"/>
        <c:axId val="433267840"/>
      </c:lineChart>
      <c:dateAx>
        <c:axId val="432971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3267840"/>
        <c:crosses val="autoZero"/>
        <c:auto val="1"/>
        <c:lblOffset val="100"/>
        <c:baseTimeUnit val="years"/>
      </c:dateAx>
      <c:valAx>
        <c:axId val="43326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971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46.54</c:v>
                </c:pt>
                <c:pt idx="1">
                  <c:v>100.17</c:v>
                </c:pt>
                <c:pt idx="2">
                  <c:v>103.77</c:v>
                </c:pt>
                <c:pt idx="3">
                  <c:v>87.81</c:v>
                </c:pt>
                <c:pt idx="4">
                  <c:v>92.52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7-48E7-8D41-BFC8FE792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974304"/>
        <c:axId val="509974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7-48E7-8D41-BFC8FE792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74304"/>
        <c:axId val="509974696"/>
      </c:lineChart>
      <c:dateAx>
        <c:axId val="509974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9974696"/>
        <c:crosses val="autoZero"/>
        <c:auto val="1"/>
        <c:lblOffset val="100"/>
        <c:baseTimeUnit val="years"/>
      </c:dateAx>
      <c:valAx>
        <c:axId val="509974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97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1-4135-B746-A8C9150AB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975872"/>
        <c:axId val="509976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1-4135-B746-A8C9150AB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75872"/>
        <c:axId val="509976264"/>
      </c:lineChart>
      <c:dateAx>
        <c:axId val="509975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9976264"/>
        <c:crosses val="autoZero"/>
        <c:auto val="1"/>
        <c:lblOffset val="100"/>
        <c:baseTimeUnit val="years"/>
      </c:dateAx>
      <c:valAx>
        <c:axId val="509976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97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A-4AFD-BCE8-C897C0B00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977440"/>
        <c:axId val="509977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A-4AFD-BCE8-C897C0B00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77440"/>
        <c:axId val="509977832"/>
      </c:lineChart>
      <c:dateAx>
        <c:axId val="509977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9977832"/>
        <c:crosses val="autoZero"/>
        <c:auto val="1"/>
        <c:lblOffset val="100"/>
        <c:baseTimeUnit val="years"/>
      </c:dateAx>
      <c:valAx>
        <c:axId val="509977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97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1-49BC-91A7-7F9B632DA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979008"/>
        <c:axId val="509979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1-49BC-91A7-7F9B632DA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79008"/>
        <c:axId val="509979400"/>
      </c:lineChart>
      <c:dateAx>
        <c:axId val="509979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9979400"/>
        <c:crosses val="autoZero"/>
        <c:auto val="1"/>
        <c:lblOffset val="100"/>
        <c:baseTimeUnit val="years"/>
      </c:dateAx>
      <c:valAx>
        <c:axId val="509979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97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2-42E9-A5B8-E6A8A28DB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980576"/>
        <c:axId val="43296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2-42E9-A5B8-E6A8A28DB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80576"/>
        <c:axId val="432963712"/>
      </c:lineChart>
      <c:dateAx>
        <c:axId val="50998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2963712"/>
        <c:crosses val="autoZero"/>
        <c:auto val="1"/>
        <c:lblOffset val="100"/>
        <c:baseTimeUnit val="years"/>
      </c:dateAx>
      <c:valAx>
        <c:axId val="43296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98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5-4002-88B3-7DEEFB4AC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964888"/>
        <c:axId val="43296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492.59</c:v>
                </c:pt>
                <c:pt idx="1">
                  <c:v>503.8</c:v>
                </c:pt>
                <c:pt idx="2">
                  <c:v>768.3</c:v>
                </c:pt>
                <c:pt idx="3">
                  <c:v>855.65</c:v>
                </c:pt>
                <c:pt idx="4">
                  <c:v>862.99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C5-4002-88B3-7DEEFB4AC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64888"/>
        <c:axId val="432965280"/>
      </c:lineChart>
      <c:dateAx>
        <c:axId val="4329648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2965280"/>
        <c:crosses val="autoZero"/>
        <c:auto val="1"/>
        <c:lblOffset val="100"/>
        <c:baseTimeUnit val="years"/>
      </c:dateAx>
      <c:valAx>
        <c:axId val="43296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964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28.9</c:v>
                </c:pt>
                <c:pt idx="1">
                  <c:v>75.37</c:v>
                </c:pt>
                <c:pt idx="2">
                  <c:v>63.94</c:v>
                </c:pt>
                <c:pt idx="3">
                  <c:v>79.81</c:v>
                </c:pt>
                <c:pt idx="4">
                  <c:v>73.319999999999993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C-446F-9CE7-4E979C968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966456"/>
        <c:axId val="43296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46.53</c:v>
                </c:pt>
                <c:pt idx="1">
                  <c:v>51.58</c:v>
                </c:pt>
                <c:pt idx="2">
                  <c:v>53.36</c:v>
                </c:pt>
                <c:pt idx="3">
                  <c:v>52.23</c:v>
                </c:pt>
                <c:pt idx="4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C-446F-9CE7-4E979C968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66456"/>
        <c:axId val="432966848"/>
      </c:lineChart>
      <c:dateAx>
        <c:axId val="432966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2966848"/>
        <c:crosses val="autoZero"/>
        <c:auto val="1"/>
        <c:lblOffset val="100"/>
        <c:baseTimeUnit val="years"/>
      </c:dateAx>
      <c:valAx>
        <c:axId val="43296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966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594.20000000000005</c:v>
                </c:pt>
                <c:pt idx="1">
                  <c:v>227.95</c:v>
                </c:pt>
                <c:pt idx="2">
                  <c:v>269.02999999999997</c:v>
                </c:pt>
                <c:pt idx="3">
                  <c:v>229.95</c:v>
                </c:pt>
                <c:pt idx="4">
                  <c:v>251.32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D-4A9C-9FDA-0C2F1A5AC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968024"/>
        <c:axId val="43296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373.71</c:v>
                </c:pt>
                <c:pt idx="1">
                  <c:v>333.58</c:v>
                </c:pt>
                <c:pt idx="2">
                  <c:v>347.38</c:v>
                </c:pt>
                <c:pt idx="3">
                  <c:v>294.05</c:v>
                </c:pt>
                <c:pt idx="4">
                  <c:v>309.22000000000003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D-4A9C-9FDA-0C2F1A5AC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68024"/>
        <c:axId val="432968416"/>
      </c:lineChart>
      <c:dateAx>
        <c:axId val="432968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2968416"/>
        <c:crosses val="autoZero"/>
        <c:auto val="1"/>
        <c:lblOffset val="100"/>
        <c:baseTimeUnit val="years"/>
      </c:dateAx>
      <c:valAx>
        <c:axId val="43296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968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D19" zoomScale="75" zoomScaleNormal="75" workbookViewId="0">
      <selection activeCell="CD65" sqref="CD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広尾町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個別排水処理</v>
      </c>
      <c r="Q8" s="49"/>
      <c r="R8" s="49"/>
      <c r="S8" s="49"/>
      <c r="T8" s="49"/>
      <c r="U8" s="49"/>
      <c r="V8" s="49"/>
      <c r="W8" s="49" t="str">
        <f>データ!L6</f>
        <v>L2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6669</v>
      </c>
      <c r="AM8" s="51"/>
      <c r="AN8" s="51"/>
      <c r="AO8" s="51"/>
      <c r="AP8" s="51"/>
      <c r="AQ8" s="51"/>
      <c r="AR8" s="51"/>
      <c r="AS8" s="51"/>
      <c r="AT8" s="46">
        <f>データ!T6</f>
        <v>596.54</v>
      </c>
      <c r="AU8" s="46"/>
      <c r="AV8" s="46"/>
      <c r="AW8" s="46"/>
      <c r="AX8" s="46"/>
      <c r="AY8" s="46"/>
      <c r="AZ8" s="46"/>
      <c r="BA8" s="46"/>
      <c r="BB8" s="46">
        <f>データ!U6</f>
        <v>11.18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5.97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3960</v>
      </c>
      <c r="AE10" s="51"/>
      <c r="AF10" s="51"/>
      <c r="AG10" s="51"/>
      <c r="AH10" s="51"/>
      <c r="AI10" s="51"/>
      <c r="AJ10" s="51"/>
      <c r="AK10" s="2"/>
      <c r="AL10" s="51">
        <f>データ!V6</f>
        <v>392</v>
      </c>
      <c r="AM10" s="51"/>
      <c r="AN10" s="51"/>
      <c r="AO10" s="51"/>
      <c r="AP10" s="51"/>
      <c r="AQ10" s="51"/>
      <c r="AR10" s="51"/>
      <c r="AS10" s="51"/>
      <c r="AT10" s="46">
        <f>データ!W6</f>
        <v>590.6</v>
      </c>
      <c r="AU10" s="46"/>
      <c r="AV10" s="46"/>
      <c r="AW10" s="46"/>
      <c r="AX10" s="46"/>
      <c r="AY10" s="46"/>
      <c r="AZ10" s="46"/>
      <c r="BA10" s="46"/>
      <c r="BB10" s="46">
        <f>データ!X6</f>
        <v>0.66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【862.82】</v>
      </c>
      <c r="I86" s="26" t="str">
        <f>データ!CA6</f>
        <v>【49.71】</v>
      </c>
      <c r="J86" s="26" t="str">
        <f>データ!CL6</f>
        <v>【317.18】</v>
      </c>
      <c r="K86" s="26" t="str">
        <f>データ!CW6</f>
        <v>【47.67】</v>
      </c>
      <c r="L86" s="26" t="str">
        <f>データ!DH6</f>
        <v>【79.30】</v>
      </c>
      <c r="M86" s="26" t="s">
        <v>43</v>
      </c>
      <c r="N86" s="26" t="s">
        <v>44</v>
      </c>
      <c r="O86" s="26" t="str">
        <f>データ!EO6</f>
        <v>【-】</v>
      </c>
    </row>
  </sheetData>
  <sheetProtection algorithmName="SHA-512" hashValue="OWYqXaV4Okxj3OJbYBbP3haQpFHLtsiWq3W5UExb95QKxDT031YZv/tnUVqUS4+aOQmycLDBstAtYCy1Oo320Q==" saltValue="fT6u34R0gHsTWNxhxpIB9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16420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北海道　広尾町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5.97</v>
      </c>
      <c r="Q6" s="34">
        <f t="shared" si="3"/>
        <v>100</v>
      </c>
      <c r="R6" s="34">
        <f t="shared" si="3"/>
        <v>3960</v>
      </c>
      <c r="S6" s="34">
        <f t="shared" si="3"/>
        <v>6669</v>
      </c>
      <c r="T6" s="34">
        <f t="shared" si="3"/>
        <v>596.54</v>
      </c>
      <c r="U6" s="34">
        <f t="shared" si="3"/>
        <v>11.18</v>
      </c>
      <c r="V6" s="34">
        <f t="shared" si="3"/>
        <v>392</v>
      </c>
      <c r="W6" s="34">
        <f t="shared" si="3"/>
        <v>590.6</v>
      </c>
      <c r="X6" s="34">
        <f t="shared" si="3"/>
        <v>0.66</v>
      </c>
      <c r="Y6" s="35">
        <f>IF(Y7="",NA(),Y7)</f>
        <v>46.54</v>
      </c>
      <c r="Z6" s="35">
        <f t="shared" ref="Z6:AH6" si="4">IF(Z7="",NA(),Z7)</f>
        <v>100.17</v>
      </c>
      <c r="AA6" s="35">
        <f t="shared" si="4"/>
        <v>103.77</v>
      </c>
      <c r="AB6" s="35">
        <f t="shared" si="4"/>
        <v>87.81</v>
      </c>
      <c r="AC6" s="35">
        <f t="shared" si="4"/>
        <v>92.52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492.59</v>
      </c>
      <c r="BL6" s="35">
        <f t="shared" si="7"/>
        <v>503.8</v>
      </c>
      <c r="BM6" s="35">
        <f t="shared" si="7"/>
        <v>768.3</v>
      </c>
      <c r="BN6" s="35">
        <f t="shared" si="7"/>
        <v>855.65</v>
      </c>
      <c r="BO6" s="35">
        <f t="shared" si="7"/>
        <v>862.99</v>
      </c>
      <c r="BP6" s="34" t="str">
        <f>IF(BP7="","",IF(BP7="-","【-】","【"&amp;SUBSTITUTE(TEXT(BP7,"#,##0.00"),"-","△")&amp;"】"))</f>
        <v>【862.82】</v>
      </c>
      <c r="BQ6" s="35">
        <f>IF(BQ7="",NA(),BQ7)</f>
        <v>28.9</v>
      </c>
      <c r="BR6" s="35">
        <f t="shared" ref="BR6:BZ6" si="8">IF(BR7="",NA(),BR7)</f>
        <v>75.37</v>
      </c>
      <c r="BS6" s="35">
        <f t="shared" si="8"/>
        <v>63.94</v>
      </c>
      <c r="BT6" s="35">
        <f t="shared" si="8"/>
        <v>79.81</v>
      </c>
      <c r="BU6" s="35">
        <f t="shared" si="8"/>
        <v>73.319999999999993</v>
      </c>
      <c r="BV6" s="35">
        <f t="shared" si="8"/>
        <v>46.53</v>
      </c>
      <c r="BW6" s="35">
        <f t="shared" si="8"/>
        <v>51.58</v>
      </c>
      <c r="BX6" s="35">
        <f t="shared" si="8"/>
        <v>53.36</v>
      </c>
      <c r="BY6" s="35">
        <f t="shared" si="8"/>
        <v>52.23</v>
      </c>
      <c r="BZ6" s="35">
        <f t="shared" si="8"/>
        <v>50.06</v>
      </c>
      <c r="CA6" s="34" t="str">
        <f>IF(CA7="","",IF(CA7="-","【-】","【"&amp;SUBSTITUTE(TEXT(CA7,"#,##0.00"),"-","△")&amp;"】"))</f>
        <v>【49.71】</v>
      </c>
      <c r="CB6" s="35">
        <f>IF(CB7="",NA(),CB7)</f>
        <v>594.20000000000005</v>
      </c>
      <c r="CC6" s="35">
        <f t="shared" ref="CC6:CK6" si="9">IF(CC7="",NA(),CC7)</f>
        <v>227.95</v>
      </c>
      <c r="CD6" s="35">
        <f t="shared" si="9"/>
        <v>269.02999999999997</v>
      </c>
      <c r="CE6" s="35">
        <f t="shared" si="9"/>
        <v>229.95</v>
      </c>
      <c r="CF6" s="35">
        <f t="shared" si="9"/>
        <v>251.32</v>
      </c>
      <c r="CG6" s="35">
        <f t="shared" si="9"/>
        <v>373.71</v>
      </c>
      <c r="CH6" s="35">
        <f t="shared" si="9"/>
        <v>333.58</v>
      </c>
      <c r="CI6" s="35">
        <f t="shared" si="9"/>
        <v>347.38</v>
      </c>
      <c r="CJ6" s="35">
        <f t="shared" si="9"/>
        <v>294.05</v>
      </c>
      <c r="CK6" s="35">
        <f t="shared" si="9"/>
        <v>309.22000000000003</v>
      </c>
      <c r="CL6" s="34" t="str">
        <f>IF(CL7="","",IF(CL7="-","【-】","【"&amp;SUBSTITUTE(TEXT(CL7,"#,##0.00"),"-","△")&amp;"】"))</f>
        <v>【317.18】</v>
      </c>
      <c r="CM6" s="35">
        <f>IF(CM7="",NA(),CM7)</f>
        <v>63.89</v>
      </c>
      <c r="CN6" s="35">
        <f t="shared" ref="CN6:CV6" si="10">IF(CN7="",NA(),CN7)</f>
        <v>64</v>
      </c>
      <c r="CO6" s="35">
        <f t="shared" si="10"/>
        <v>60.74</v>
      </c>
      <c r="CP6" s="35">
        <f t="shared" si="10"/>
        <v>64.459999999999994</v>
      </c>
      <c r="CQ6" s="35">
        <f t="shared" si="10"/>
        <v>63.74</v>
      </c>
      <c r="CR6" s="35">
        <f t="shared" si="10"/>
        <v>44.84</v>
      </c>
      <c r="CS6" s="35">
        <f t="shared" si="10"/>
        <v>41.51</v>
      </c>
      <c r="CT6" s="35">
        <f t="shared" si="10"/>
        <v>49.31</v>
      </c>
      <c r="CU6" s="35">
        <f t="shared" si="10"/>
        <v>50.56</v>
      </c>
      <c r="CV6" s="35">
        <f t="shared" si="10"/>
        <v>47.35</v>
      </c>
      <c r="CW6" s="34" t="str">
        <f>IF(CW7="","",IF(CW7="-","【-】","【"&amp;SUBSTITUTE(TEXT(CW7,"#,##0.00"),"-","△")&amp;"】"))</f>
        <v>【47.67】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67.86</v>
      </c>
      <c r="DD6" s="35">
        <f t="shared" si="11"/>
        <v>68.72</v>
      </c>
      <c r="DE6" s="35">
        <f t="shared" si="11"/>
        <v>57.28</v>
      </c>
      <c r="DF6" s="35">
        <f t="shared" si="11"/>
        <v>83.85</v>
      </c>
      <c r="DG6" s="35">
        <f t="shared" si="11"/>
        <v>81.209999999999994</v>
      </c>
      <c r="DH6" s="34" t="str">
        <f>IF(DH7="","",IF(DH7="-","【-】","【"&amp;SUBSTITUTE(TEXT(DH7,"#,##0.00"),"-","△")&amp;"】"))</f>
        <v>【79.30】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16420</v>
      </c>
      <c r="D7" s="37">
        <v>47</v>
      </c>
      <c r="E7" s="37">
        <v>18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5.97</v>
      </c>
      <c r="Q7" s="38">
        <v>100</v>
      </c>
      <c r="R7" s="38">
        <v>3960</v>
      </c>
      <c r="S7" s="38">
        <v>6669</v>
      </c>
      <c r="T7" s="38">
        <v>596.54</v>
      </c>
      <c r="U7" s="38">
        <v>11.18</v>
      </c>
      <c r="V7" s="38">
        <v>392</v>
      </c>
      <c r="W7" s="38">
        <v>590.6</v>
      </c>
      <c r="X7" s="38">
        <v>0.66</v>
      </c>
      <c r="Y7" s="38">
        <v>46.54</v>
      </c>
      <c r="Z7" s="38">
        <v>100.17</v>
      </c>
      <c r="AA7" s="38">
        <v>103.77</v>
      </c>
      <c r="AB7" s="38">
        <v>87.81</v>
      </c>
      <c r="AC7" s="38">
        <v>92.52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492.59</v>
      </c>
      <c r="BL7" s="38">
        <v>503.8</v>
      </c>
      <c r="BM7" s="38">
        <v>768.3</v>
      </c>
      <c r="BN7" s="38">
        <v>855.65</v>
      </c>
      <c r="BO7" s="38">
        <v>862.99</v>
      </c>
      <c r="BP7" s="38">
        <v>862.82</v>
      </c>
      <c r="BQ7" s="38">
        <v>28.9</v>
      </c>
      <c r="BR7" s="38">
        <v>75.37</v>
      </c>
      <c r="BS7" s="38">
        <v>63.94</v>
      </c>
      <c r="BT7" s="38">
        <v>79.81</v>
      </c>
      <c r="BU7" s="38">
        <v>73.319999999999993</v>
      </c>
      <c r="BV7" s="38">
        <v>46.53</v>
      </c>
      <c r="BW7" s="38">
        <v>51.58</v>
      </c>
      <c r="BX7" s="38">
        <v>53.36</v>
      </c>
      <c r="BY7" s="38">
        <v>52.23</v>
      </c>
      <c r="BZ7" s="38">
        <v>50.06</v>
      </c>
      <c r="CA7" s="38">
        <v>49.71</v>
      </c>
      <c r="CB7" s="38">
        <v>594.20000000000005</v>
      </c>
      <c r="CC7" s="38">
        <v>227.95</v>
      </c>
      <c r="CD7" s="38">
        <v>269.02999999999997</v>
      </c>
      <c r="CE7" s="38">
        <v>229.95</v>
      </c>
      <c r="CF7" s="38">
        <v>251.32</v>
      </c>
      <c r="CG7" s="38">
        <v>373.71</v>
      </c>
      <c r="CH7" s="38">
        <v>333.58</v>
      </c>
      <c r="CI7" s="38">
        <v>347.38</v>
      </c>
      <c r="CJ7" s="38">
        <v>294.05</v>
      </c>
      <c r="CK7" s="38">
        <v>309.22000000000003</v>
      </c>
      <c r="CL7" s="38">
        <v>317.18</v>
      </c>
      <c r="CM7" s="38">
        <v>63.89</v>
      </c>
      <c r="CN7" s="38">
        <v>64</v>
      </c>
      <c r="CO7" s="38">
        <v>60.74</v>
      </c>
      <c r="CP7" s="38">
        <v>64.459999999999994</v>
      </c>
      <c r="CQ7" s="38">
        <v>63.74</v>
      </c>
      <c r="CR7" s="38">
        <v>44.84</v>
      </c>
      <c r="CS7" s="38">
        <v>41.51</v>
      </c>
      <c r="CT7" s="38">
        <v>49.31</v>
      </c>
      <c r="CU7" s="38">
        <v>50.56</v>
      </c>
      <c r="CV7" s="38">
        <v>47.35</v>
      </c>
      <c r="CW7" s="38">
        <v>47.67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67.86</v>
      </c>
      <c r="DD7" s="38">
        <v>68.72</v>
      </c>
      <c r="DE7" s="38">
        <v>57.28</v>
      </c>
      <c r="DF7" s="38">
        <v>83.85</v>
      </c>
      <c r="DG7" s="38">
        <v>81.209999999999994</v>
      </c>
      <c r="DH7" s="38">
        <v>79.3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LGW047</cp:lastModifiedBy>
  <cp:lastPrinted>2021-01-18T06:00:57Z</cp:lastPrinted>
  <dcterms:created xsi:type="dcterms:W3CDTF">2020-12-04T03:20:10Z</dcterms:created>
  <dcterms:modified xsi:type="dcterms:W3CDTF">2021-01-29T05:29:10Z</dcterms:modified>
  <cp:category/>
</cp:coreProperties>
</file>