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G:\10_各課\09建設水道課\02上下水道課\下水道業務係\20_決算統計\調査・分析等\経営比較分析表関係\R02\"/>
    </mc:Choice>
  </mc:AlternateContent>
  <xr:revisionPtr revIDLastSave="0" documentId="13_ncr:1_{DBCC17AD-6B03-4A41-BD8D-2884E80D69BC}" xr6:coauthVersionLast="43" xr6:coauthVersionMax="43" xr10:uidLastSave="{00000000-0000-0000-0000-000000000000}"/>
  <workbookProtection workbookAlgorithmName="SHA-512" workbookHashValue="5L1GoJWCVmAViMofig9vLr5rGrXHMUdJhHpt+9hK0Ct7WYafc9MEsgBNcuTYRO4nV6thH6lJg/40qopX14e0HQ==" workbookSaltValue="7CEyb5htKprdVJCGeu0iJA==" workbookSpinCount="100000" lockStructure="1"/>
  <bookViews>
    <workbookView xWindow="810" yWindow="1590" windowWidth="18375" windowHeight="933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<sst xmlns="http://schemas.openxmlformats.org/spreadsheetml/2006/main" count="236" uniqueCount="121">
  <si>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</si>
  <si>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</si>
  <si>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</si>
  <si>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</si>
  <si>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</si>
  <si>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</si>
  <si>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</si>
  <si>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</si>
  <si>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</si>
  <si>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</si>
  <si>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</si>
  <si>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</si>
  <si>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</si>
  <si>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</si>
  <si>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</si>
  <si>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</si>
  <si>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</si>
  <si>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</si>
  <si>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</si>
  <si>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</si>
  <si>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</si>
  <si>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</si>
  <si>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</si>
  <si>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</si>
  <si>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</si>
  <si>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</si>
  <si>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</si>
  <si>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</si>
  <si>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</si>
  <si>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</si>
  <si>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</si>
  <si>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</si>
  <si>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</si>
  <si>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</si>
  <si>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</si>
  <si>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</si>
  <si>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</si>
  <si>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</si>
  <si>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</si>
  <si>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</si>
  <si>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</si>
  <si>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</si>
  <si>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</si>
  <si>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</si>
  <si>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</si>
  <si>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</si>
  <si>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</si>
  <si>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</si>
  <si>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</si>
  <si>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</si>
  <si>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</si>
  <si>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</si>
  <si>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</si>
  <si>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</si>
  <si>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</si>
  <si>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</si>
  <si>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</si>
  <si>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</si>
  <si>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</si>
  <si>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</si>
  <si>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</si>
  <si>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</si>
  <si>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</si>
  <si>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</si>
  <si>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</si>
  <si>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</si>
  <si>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</si>
  <si>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</si>
  <si>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</si>
  <si>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</si>
  <si>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</si>
  <si>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</si>
  <si>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</si>
  <si>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</si>
  <si>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</si>
  <si>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</si>
  <si>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</si>
  <si>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</si>
  <si>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</si>
  <si>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</si>
  <si>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</si>
  <si>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</si>
  <si>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</si>
  <si>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</si>
  <si>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</si>
  <si>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</si>
  <si>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</si>
  <si>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</si>
  <si>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</si>
  <si>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</si>
  <si>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</si>
  <si>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</si>
  <si>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</si>
  <si>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</si>
  <si>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</si>
  <si>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</si>
  <si>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</si>
  <si>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</si>
  <si>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</si>
  <si>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</si>
  <si>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広尾町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</si>
  <si>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</si>
  <si>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</si>
  <si>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</si>
  <si>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</si>
  <si>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</si>
  <si>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</si>
  <si>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</si>
  <si>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</si>
  <si>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</si>
  <si>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</si>
  <si>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</si>
  <si>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</si>
  <si>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</si>
  <si>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</si>
  <si>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</si>
  <si>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</si>
  <si>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</si>
  <si>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・企業債残高対事業規模比率
　年度によって変動はあるが、おおむね適切と言える。
・経費回収率
　年度によって変動はあるが、類似団体に近い値となっている。
・汚水処理原価
　投資の効率化や維持管理費の削減を行っているが、今後、増加傾向にあると思われる。
・施設利用率
　人口の減少により、年々、有収水量が減少しているため、将来、ダウンサイジングなどの対応が必要になる可能性がある。
・水洗化率
　高い水準となっており、今後も維持することが望ましい。</t>
    <rPh sb="62" eb="64">
      <t>ルイジ</t>
    </rPh>
    <rPh sb="64" eb="66">
      <t>ダンタイ</t>
    </rPh>
    <rPh sb="67" eb="68">
      <t>チカ</t>
    </rPh>
    <rPh sb="69" eb="70">
      <t>アタイ</t>
    </rPh>
    <rPh sb="104" eb="105">
      <t>オコナ</t>
    </rPh>
    <rPh sb="111" eb="113">
      <t>コンゴ</t>
    </rPh>
    <rPh sb="114" eb="116">
      <t>ゾウカ</t>
    </rPh>
    <rPh sb="116" eb="118">
      <t>ケイコウ</t>
    </rPh>
    <rPh sb="122" eb="123">
      <t>オモ</t>
    </rPh>
    <phoneticPr fontId="4"/>
  </si>
  <si>
    <t>人口減に伴う、有収水量・使用料収入の減少を踏まえ、維持管理費などのコスト軽減や施設のダウンサイジングを検討する必要がある。
　策定済みの経営戦略を基に、健全で持続可能な下水道事業の経営を行う。</t>
    <phoneticPr fontId="4"/>
  </si>
  <si>
    <t>布設から３０年を経過した管渠があるため、ストックマネジメント・経営戦略を活用し、更新を検討する。</t>
    <rPh sb="12" eb="14">
      <t>カンキョ</t>
    </rPh>
    <rPh sb="31" eb="33">
      <t>ケイエイ</t>
    </rPh>
    <rPh sb="33" eb="35">
      <t>センリャク</t>
    </rPh>
    <rPh sb="36" eb="38">
      <t>カツヨウ</t>
    </rPh>
    <rPh sb="40" eb="42">
      <t>コウシン</t>
    </rPh>
    <rPh sb="43" eb="4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</si>
</sst>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0.14000000000000001</c:v>
                </c:pt>
                <c:pt idx="2" formatCode="#,##0.00;&quot;△&quot;#,##0.00">
                  <c:v>0</c:v>
                </c:pt>
                <c:pt idx="3" formatCode="#,##0.00;&quot;△&quot;#,##0.00">
                  <c:v>0</c:v>
                </c:pt>
                <c:pt idx="4">
                  <c:v>0.09</c:v>
                </c:pt>
              </c:numCache>
            </c:numRef>
          </c:val>
          <c:extLst>
            <c:ext xmlns:c16="http://schemas.microsoft.com/office/drawing/2014/chart" uri="{C3380CC4-5D6E-409C-BE32-E72D297353CC}">
              <c16:uniqueId val="{00000000-4EA0-49E2-BD5D-217DAA49936A}"/>
            </c:ext>
          </c:extLst>
        </c:ser>
        <c:dLbls>
          <c:showLegendKey val="0"/>
          <c:showVal val="0"/>
          <c:showCatName val="0"/>
          <c:showSerName val="0"/>
          <c:showPercent val="0"/>
          <c:showBubbleSize val="0"/>
        </c:dLbls>
        <c:gapWidth val="150"/>
        <c:axId val="133745552"/>
        <c:axId val="13374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0.16</c:v>
                </c:pt>
                <c:pt idx="4">
                  <c:v>0.1</c:v>
                </c:pt>
              </c:numCache>
            </c:numRef>
          </c:val>
          <c:smooth val="0"/>
          <c:extLst>
            <c:ext xmlns:c16="http://schemas.microsoft.com/office/drawing/2014/chart" uri="{C3380CC4-5D6E-409C-BE32-E72D297353CC}">
              <c16:uniqueId val="{00000001-4EA0-49E2-BD5D-217DAA49936A}"/>
            </c:ext>
          </c:extLst>
        </c:ser>
        <c:dLbls>
          <c:showLegendKey val="0"/>
          <c:showVal val="0"/>
          <c:showCatName val="0"/>
          <c:showSerName val="0"/>
          <c:showPercent val="0"/>
          <c:showBubbleSize val="0"/>
        </c:dLbls>
        <c:marker val="1"/>
        <c:smooth val="0"/>
        <c:axId val="133745552"/>
        <c:axId val="133745944"/>
      </c:lineChart>
      <c:dateAx>
        <c:axId val="133745552"/>
        <c:scaling>
          <c:orientation val="minMax"/>
        </c:scaling>
        <c:delete val="1"/>
        <c:axPos val="b"/>
        <c:numFmt formatCode="&quot;H&quot;yy" sourceLinked="1"/>
        <c:majorTickMark val="none"/>
        <c:minorTickMark val="none"/>
        <c:tickLblPos val="none"/>
        <c:crossAx val="133745944"/>
        <c:crosses val="autoZero"/>
        <c:auto val="1"/>
        <c:lblOffset val="100"/>
        <c:baseTimeUnit val="years"/>
      </c:dateAx>
      <c:valAx>
        <c:axId val="13374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74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37.81</c:v>
                </c:pt>
                <c:pt idx="1">
                  <c:v>39.049999999999997</c:v>
                </c:pt>
                <c:pt idx="2">
                  <c:v>38.22</c:v>
                </c:pt>
                <c:pt idx="3">
                  <c:v>39.26</c:v>
                </c:pt>
                <c:pt idx="4">
                  <c:v>36.49</c:v>
                </c:pt>
              </c:numCache>
            </c:numRef>
          </c:val>
          <c:extLst>
            <c:ext xmlns:c16="http://schemas.microsoft.com/office/drawing/2014/chart" uri="{C3380CC4-5D6E-409C-BE32-E72D297353CC}">
              <c16:uniqueId val="{00000000-74C4-406B-A031-F75B21E60EB5}"/>
            </c:ext>
          </c:extLst>
        </c:ser>
        <c:dLbls>
          <c:showLegendKey val="0"/>
          <c:showVal val="0"/>
          <c:showCatName val="0"/>
          <c:showSerName val="0"/>
          <c:showPercent val="0"/>
          <c:showBubbleSize val="0"/>
        </c:dLbls>
        <c:gapWidth val="150"/>
        <c:axId val="429308320"/>
        <c:axId val="42930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57.54</c:v>
                </c:pt>
                <c:pt idx="4">
                  <c:v>55.55</c:v>
                </c:pt>
              </c:numCache>
            </c:numRef>
          </c:val>
          <c:smooth val="0"/>
          <c:extLst>
            <c:ext xmlns:c16="http://schemas.microsoft.com/office/drawing/2014/chart" uri="{C3380CC4-5D6E-409C-BE32-E72D297353CC}">
              <c16:uniqueId val="{00000001-74C4-406B-A031-F75B21E60EB5}"/>
            </c:ext>
          </c:extLst>
        </c:ser>
        <c:dLbls>
          <c:showLegendKey val="0"/>
          <c:showVal val="0"/>
          <c:showCatName val="0"/>
          <c:showSerName val="0"/>
          <c:showPercent val="0"/>
          <c:showBubbleSize val="0"/>
        </c:dLbls>
        <c:marker val="1"/>
        <c:smooth val="0"/>
        <c:axId val="429308320"/>
        <c:axId val="429308712"/>
      </c:lineChart>
      <c:dateAx>
        <c:axId val="429308320"/>
        <c:scaling>
          <c:orientation val="minMax"/>
        </c:scaling>
        <c:delete val="1"/>
        <c:axPos val="b"/>
        <c:numFmt formatCode="&quot;H&quot;yy" sourceLinked="1"/>
        <c:majorTickMark val="none"/>
        <c:minorTickMark val="none"/>
        <c:tickLblPos val="none"/>
        <c:crossAx val="429308712"/>
        <c:crosses val="autoZero"/>
        <c:auto val="1"/>
        <c:lblOffset val="100"/>
        <c:baseTimeUnit val="years"/>
      </c:dateAx>
      <c:valAx>
        <c:axId val="42930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3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97.81</c:v>
                </c:pt>
                <c:pt idx="1">
                  <c:v>97.8</c:v>
                </c:pt>
                <c:pt idx="2">
                  <c:v>97.79</c:v>
                </c:pt>
                <c:pt idx="3">
                  <c:v>97.77</c:v>
                </c:pt>
                <c:pt idx="4">
                  <c:v>97.76</c:v>
                </c:pt>
              </c:numCache>
            </c:numRef>
          </c:val>
          <c:extLst>
            <c:ext xmlns:c16="http://schemas.microsoft.com/office/drawing/2014/chart" uri="{C3380CC4-5D6E-409C-BE32-E72D297353CC}">
              <c16:uniqueId val="{00000000-B897-4AA4-8B88-1D2BC169B075}"/>
            </c:ext>
          </c:extLst>
        </c:ser>
        <c:dLbls>
          <c:showLegendKey val="0"/>
          <c:showVal val="0"/>
          <c:showCatName val="0"/>
          <c:showSerName val="0"/>
          <c:showPercent val="0"/>
          <c:showBubbleSize val="0"/>
        </c:dLbls>
        <c:gapWidth val="150"/>
        <c:axId val="429309888"/>
        <c:axId val="42931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92.87</c:v>
                </c:pt>
                <c:pt idx="4">
                  <c:v>91.64</c:v>
                </c:pt>
              </c:numCache>
            </c:numRef>
          </c:val>
          <c:smooth val="0"/>
          <c:extLst>
            <c:ext xmlns:c16="http://schemas.microsoft.com/office/drawing/2014/chart" uri="{C3380CC4-5D6E-409C-BE32-E72D297353CC}">
              <c16:uniqueId val="{00000001-B897-4AA4-8B88-1D2BC169B075}"/>
            </c:ext>
          </c:extLst>
        </c:ser>
        <c:dLbls>
          <c:showLegendKey val="0"/>
          <c:showVal val="0"/>
          <c:showCatName val="0"/>
          <c:showSerName val="0"/>
          <c:showPercent val="0"/>
          <c:showBubbleSize val="0"/>
        </c:dLbls>
        <c:marker val="1"/>
        <c:smooth val="0"/>
        <c:axId val="429309888"/>
        <c:axId val="429310280"/>
      </c:lineChart>
      <c:dateAx>
        <c:axId val="429309888"/>
        <c:scaling>
          <c:orientation val="minMax"/>
        </c:scaling>
        <c:delete val="1"/>
        <c:axPos val="b"/>
        <c:numFmt formatCode="&quot;H&quot;yy" sourceLinked="1"/>
        <c:majorTickMark val="none"/>
        <c:minorTickMark val="none"/>
        <c:tickLblPos val="none"/>
        <c:crossAx val="429310280"/>
        <c:crosses val="autoZero"/>
        <c:auto val="1"/>
        <c:lblOffset val="100"/>
        <c:baseTimeUnit val="years"/>
      </c:dateAx>
      <c:valAx>
        <c:axId val="42931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3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66.67</c:v>
                </c:pt>
                <c:pt idx="1">
                  <c:v>69.319999999999993</c:v>
                </c:pt>
                <c:pt idx="2">
                  <c:v>78.09</c:v>
                </c:pt>
                <c:pt idx="3">
                  <c:v>80.010000000000005</c:v>
                </c:pt>
                <c:pt idx="4">
                  <c:v>84.47</c:v>
                </c:pt>
              </c:numCache>
            </c:numRef>
          </c:val>
          <c:extLst>
            <c:ext xmlns:c16="http://schemas.microsoft.com/office/drawing/2014/chart" uri="{C3380CC4-5D6E-409C-BE32-E72D297353CC}">
              <c16:uniqueId val="{00000000-577C-44BE-B357-1F17915492BC}"/>
            </c:ext>
          </c:extLst>
        </c:ser>
        <c:dLbls>
          <c:showLegendKey val="0"/>
          <c:showVal val="0"/>
          <c:showCatName val="0"/>
          <c:showSerName val="0"/>
          <c:showPercent val="0"/>
          <c:showBubbleSize val="0"/>
        </c:dLbls>
        <c:gapWidth val="150"/>
        <c:axId val="133747120"/>
        <c:axId val="22317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7C-44BE-B357-1F17915492BC}"/>
            </c:ext>
          </c:extLst>
        </c:ser>
        <c:dLbls>
          <c:showLegendKey val="0"/>
          <c:showVal val="0"/>
          <c:showCatName val="0"/>
          <c:showSerName val="0"/>
          <c:showPercent val="0"/>
          <c:showBubbleSize val="0"/>
        </c:dLbls>
        <c:marker val="1"/>
        <c:smooth val="0"/>
        <c:axId val="133747120"/>
        <c:axId val="223177384"/>
      </c:lineChart>
      <c:dateAx>
        <c:axId val="133747120"/>
        <c:scaling>
          <c:orientation val="minMax"/>
        </c:scaling>
        <c:delete val="1"/>
        <c:axPos val="b"/>
        <c:numFmt formatCode="&quot;H&quot;yy" sourceLinked="1"/>
        <c:majorTickMark val="none"/>
        <c:minorTickMark val="none"/>
        <c:tickLblPos val="none"/>
        <c:crossAx val="223177384"/>
        <c:crosses val="autoZero"/>
        <c:auto val="1"/>
        <c:lblOffset val="100"/>
        <c:baseTimeUnit val="years"/>
      </c:dateAx>
      <c:valAx>
        <c:axId val="22317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74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A6-42BF-8428-C273BEBE083F}"/>
            </c:ext>
          </c:extLst>
        </c:ser>
        <c:dLbls>
          <c:showLegendKey val="0"/>
          <c:showVal val="0"/>
          <c:showCatName val="0"/>
          <c:showSerName val="0"/>
          <c:showPercent val="0"/>
          <c:showBubbleSize val="0"/>
        </c:dLbls>
        <c:gapWidth val="150"/>
        <c:axId val="223178560"/>
        <c:axId val="22317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A6-42BF-8428-C273BEBE083F}"/>
            </c:ext>
          </c:extLst>
        </c:ser>
        <c:dLbls>
          <c:showLegendKey val="0"/>
          <c:showVal val="0"/>
          <c:showCatName val="0"/>
          <c:showSerName val="0"/>
          <c:showPercent val="0"/>
          <c:showBubbleSize val="0"/>
        </c:dLbls>
        <c:marker val="1"/>
        <c:smooth val="0"/>
        <c:axId val="223178560"/>
        <c:axId val="223178952"/>
      </c:lineChart>
      <c:dateAx>
        <c:axId val="223178560"/>
        <c:scaling>
          <c:orientation val="minMax"/>
        </c:scaling>
        <c:delete val="1"/>
        <c:axPos val="b"/>
        <c:numFmt formatCode="&quot;H&quot;yy" sourceLinked="1"/>
        <c:majorTickMark val="none"/>
        <c:minorTickMark val="none"/>
        <c:tickLblPos val="none"/>
        <c:crossAx val="223178952"/>
        <c:crosses val="autoZero"/>
        <c:auto val="1"/>
        <c:lblOffset val="100"/>
        <c:baseTimeUnit val="years"/>
      </c:dateAx>
      <c:valAx>
        <c:axId val="22317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6D-495F-965A-ECCB72059F00}"/>
            </c:ext>
          </c:extLst>
        </c:ser>
        <c:dLbls>
          <c:showLegendKey val="0"/>
          <c:showVal val="0"/>
          <c:showCatName val="0"/>
          <c:showSerName val="0"/>
          <c:showPercent val="0"/>
          <c:showBubbleSize val="0"/>
        </c:dLbls>
        <c:gapWidth val="150"/>
        <c:axId val="223180128"/>
        <c:axId val="22318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6D-495F-965A-ECCB72059F00}"/>
            </c:ext>
          </c:extLst>
        </c:ser>
        <c:dLbls>
          <c:showLegendKey val="0"/>
          <c:showVal val="0"/>
          <c:showCatName val="0"/>
          <c:showSerName val="0"/>
          <c:showPercent val="0"/>
          <c:showBubbleSize val="0"/>
        </c:dLbls>
        <c:marker val="1"/>
        <c:smooth val="0"/>
        <c:axId val="223180128"/>
        <c:axId val="223180520"/>
      </c:lineChart>
      <c:dateAx>
        <c:axId val="223180128"/>
        <c:scaling>
          <c:orientation val="minMax"/>
        </c:scaling>
        <c:delete val="1"/>
        <c:axPos val="b"/>
        <c:numFmt formatCode="&quot;H&quot;yy" sourceLinked="1"/>
        <c:majorTickMark val="none"/>
        <c:minorTickMark val="none"/>
        <c:tickLblPos val="none"/>
        <c:crossAx val="223180520"/>
        <c:crosses val="autoZero"/>
        <c:auto val="1"/>
        <c:lblOffset val="100"/>
        <c:baseTimeUnit val="years"/>
      </c:dateAx>
      <c:valAx>
        <c:axId val="22318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D5-463F-9BDE-4EA387E2592D}"/>
            </c:ext>
          </c:extLst>
        </c:ser>
        <c:dLbls>
          <c:showLegendKey val="0"/>
          <c:showVal val="0"/>
          <c:showCatName val="0"/>
          <c:showSerName val="0"/>
          <c:showPercent val="0"/>
          <c:showBubbleSize val="0"/>
        </c:dLbls>
        <c:gapWidth val="150"/>
        <c:axId val="429106152"/>
        <c:axId val="42910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D5-463F-9BDE-4EA387E2592D}"/>
            </c:ext>
          </c:extLst>
        </c:ser>
        <c:dLbls>
          <c:showLegendKey val="0"/>
          <c:showVal val="0"/>
          <c:showCatName val="0"/>
          <c:showSerName val="0"/>
          <c:showPercent val="0"/>
          <c:showBubbleSize val="0"/>
        </c:dLbls>
        <c:marker val="1"/>
        <c:smooth val="0"/>
        <c:axId val="429106152"/>
        <c:axId val="429106544"/>
      </c:lineChart>
      <c:dateAx>
        <c:axId val="429106152"/>
        <c:scaling>
          <c:orientation val="minMax"/>
        </c:scaling>
        <c:delete val="1"/>
        <c:axPos val="b"/>
        <c:numFmt formatCode="&quot;H&quot;yy" sourceLinked="1"/>
        <c:majorTickMark val="none"/>
        <c:minorTickMark val="none"/>
        <c:tickLblPos val="none"/>
        <c:crossAx val="429106544"/>
        <c:crosses val="autoZero"/>
        <c:auto val="1"/>
        <c:lblOffset val="100"/>
        <c:baseTimeUnit val="years"/>
      </c:dateAx>
      <c:valAx>
        <c:axId val="42910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10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B0-42BE-B90D-E5DAE20D67EC}"/>
            </c:ext>
          </c:extLst>
        </c:ser>
        <c:dLbls>
          <c:showLegendKey val="0"/>
          <c:showVal val="0"/>
          <c:showCatName val="0"/>
          <c:showSerName val="0"/>
          <c:showPercent val="0"/>
          <c:showBubbleSize val="0"/>
        </c:dLbls>
        <c:gapWidth val="150"/>
        <c:axId val="429107720"/>
        <c:axId val="429171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B0-42BE-B90D-E5DAE20D67EC}"/>
            </c:ext>
          </c:extLst>
        </c:ser>
        <c:dLbls>
          <c:showLegendKey val="0"/>
          <c:showVal val="0"/>
          <c:showCatName val="0"/>
          <c:showSerName val="0"/>
          <c:showPercent val="0"/>
          <c:showBubbleSize val="0"/>
        </c:dLbls>
        <c:marker val="1"/>
        <c:smooth val="0"/>
        <c:axId val="429107720"/>
        <c:axId val="429171608"/>
      </c:lineChart>
      <c:dateAx>
        <c:axId val="429107720"/>
        <c:scaling>
          <c:orientation val="minMax"/>
        </c:scaling>
        <c:delete val="1"/>
        <c:axPos val="b"/>
        <c:numFmt formatCode="&quot;H&quot;yy" sourceLinked="1"/>
        <c:majorTickMark val="none"/>
        <c:minorTickMark val="none"/>
        <c:tickLblPos val="none"/>
        <c:crossAx val="429171608"/>
        <c:crosses val="autoZero"/>
        <c:auto val="1"/>
        <c:lblOffset val="100"/>
        <c:baseTimeUnit val="years"/>
      </c:dateAx>
      <c:valAx>
        <c:axId val="42917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10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42.81</c:v>
                </c:pt>
                <c:pt idx="1">
                  <c:v>31.64</c:v>
                </c:pt>
                <c:pt idx="2">
                  <c:v>20.89</c:v>
                </c:pt>
                <c:pt idx="3">
                  <c:v>10.33</c:v>
                </c:pt>
                <c:pt idx="4">
                  <c:v>5.59</c:v>
                </c:pt>
              </c:numCache>
            </c:numRef>
          </c:val>
          <c:extLst>
            <c:ext xmlns:c16="http://schemas.microsoft.com/office/drawing/2014/chart" uri="{C3380CC4-5D6E-409C-BE32-E72D297353CC}">
              <c16:uniqueId val="{00000000-5040-495B-8944-C0866A8EF09B}"/>
            </c:ext>
          </c:extLst>
        </c:ser>
        <c:dLbls>
          <c:showLegendKey val="0"/>
          <c:showVal val="0"/>
          <c:showCatName val="0"/>
          <c:showSerName val="0"/>
          <c:showPercent val="0"/>
          <c:showBubbleSize val="0"/>
        </c:dLbls>
        <c:gapWidth val="150"/>
        <c:axId val="429105760"/>
        <c:axId val="42910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692.13</c:v>
                </c:pt>
                <c:pt idx="4">
                  <c:v>807.75</c:v>
                </c:pt>
              </c:numCache>
            </c:numRef>
          </c:val>
          <c:smooth val="0"/>
          <c:extLst>
            <c:ext xmlns:c16="http://schemas.microsoft.com/office/drawing/2014/chart" uri="{C3380CC4-5D6E-409C-BE32-E72D297353CC}">
              <c16:uniqueId val="{00000001-5040-495B-8944-C0866A8EF09B}"/>
            </c:ext>
          </c:extLst>
        </c:ser>
        <c:dLbls>
          <c:showLegendKey val="0"/>
          <c:showVal val="0"/>
          <c:showCatName val="0"/>
          <c:showSerName val="0"/>
          <c:showPercent val="0"/>
          <c:showBubbleSize val="0"/>
        </c:dLbls>
        <c:marker val="1"/>
        <c:smooth val="0"/>
        <c:axId val="429105760"/>
        <c:axId val="429105368"/>
      </c:lineChart>
      <c:dateAx>
        <c:axId val="429105760"/>
        <c:scaling>
          <c:orientation val="minMax"/>
        </c:scaling>
        <c:delete val="1"/>
        <c:axPos val="b"/>
        <c:numFmt formatCode="&quot;H&quot;yy" sourceLinked="1"/>
        <c:majorTickMark val="none"/>
        <c:minorTickMark val="none"/>
        <c:tickLblPos val="none"/>
        <c:crossAx val="429105368"/>
        <c:crosses val="autoZero"/>
        <c:auto val="1"/>
        <c:lblOffset val="100"/>
        <c:baseTimeUnit val="years"/>
      </c:dateAx>
      <c:valAx>
        <c:axId val="42910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1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67.599999999999994</c:v>
                </c:pt>
                <c:pt idx="1">
                  <c:v>95.85</c:v>
                </c:pt>
                <c:pt idx="2">
                  <c:v>96.86</c:v>
                </c:pt>
                <c:pt idx="3">
                  <c:v>97.78</c:v>
                </c:pt>
                <c:pt idx="4">
                  <c:v>97.34</c:v>
                </c:pt>
              </c:numCache>
            </c:numRef>
          </c:val>
          <c:extLst>
            <c:ext xmlns:c16="http://schemas.microsoft.com/office/drawing/2014/chart" uri="{C3380CC4-5D6E-409C-BE32-E72D297353CC}">
              <c16:uniqueId val="{00000000-1341-41BA-B6DB-B902EEED8735}"/>
            </c:ext>
          </c:extLst>
        </c:ser>
        <c:dLbls>
          <c:showLegendKey val="0"/>
          <c:showVal val="0"/>
          <c:showCatName val="0"/>
          <c:showSerName val="0"/>
          <c:showPercent val="0"/>
          <c:showBubbleSize val="0"/>
        </c:dLbls>
        <c:gapWidth val="150"/>
        <c:axId val="429172784"/>
        <c:axId val="42917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88.98</c:v>
                </c:pt>
                <c:pt idx="4">
                  <c:v>86.94</c:v>
                </c:pt>
              </c:numCache>
            </c:numRef>
          </c:val>
          <c:smooth val="0"/>
          <c:extLst>
            <c:ext xmlns:c16="http://schemas.microsoft.com/office/drawing/2014/chart" uri="{C3380CC4-5D6E-409C-BE32-E72D297353CC}">
              <c16:uniqueId val="{00000001-1341-41BA-B6DB-B902EEED8735}"/>
            </c:ext>
          </c:extLst>
        </c:ser>
        <c:dLbls>
          <c:showLegendKey val="0"/>
          <c:showVal val="0"/>
          <c:showCatName val="0"/>
          <c:showSerName val="0"/>
          <c:showPercent val="0"/>
          <c:showBubbleSize val="0"/>
        </c:dLbls>
        <c:marker val="1"/>
        <c:smooth val="0"/>
        <c:axId val="429172784"/>
        <c:axId val="429173176"/>
      </c:lineChart>
      <c:dateAx>
        <c:axId val="429172784"/>
        <c:scaling>
          <c:orientation val="minMax"/>
        </c:scaling>
        <c:delete val="1"/>
        <c:axPos val="b"/>
        <c:numFmt formatCode="&quot;H&quot;yy" sourceLinked="1"/>
        <c:majorTickMark val="none"/>
        <c:minorTickMark val="none"/>
        <c:tickLblPos val="none"/>
        <c:crossAx val="429173176"/>
        <c:crosses val="autoZero"/>
        <c:auto val="1"/>
        <c:lblOffset val="100"/>
        <c:baseTimeUnit val="years"/>
      </c:dateAx>
      <c:valAx>
        <c:axId val="42917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17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265.83999999999997</c:v>
                </c:pt>
                <c:pt idx="1">
                  <c:v>186.81</c:v>
                </c:pt>
                <c:pt idx="2">
                  <c:v>185.17</c:v>
                </c:pt>
                <c:pt idx="3">
                  <c:v>210.21</c:v>
                </c:pt>
                <c:pt idx="4">
                  <c:v>213.06</c:v>
                </c:pt>
              </c:numCache>
            </c:numRef>
          </c:val>
          <c:extLst>
            <c:ext xmlns:c16="http://schemas.microsoft.com/office/drawing/2014/chart" uri="{C3380CC4-5D6E-409C-BE32-E72D297353CC}">
              <c16:uniqueId val="{00000000-4DD1-43E0-9BB2-47D9BA0C4166}"/>
            </c:ext>
          </c:extLst>
        </c:ser>
        <c:dLbls>
          <c:showLegendKey val="0"/>
          <c:showVal val="0"/>
          <c:showCatName val="0"/>
          <c:showSerName val="0"/>
          <c:showPercent val="0"/>
          <c:showBubbleSize val="0"/>
        </c:dLbls>
        <c:gapWidth val="150"/>
        <c:axId val="429174352"/>
        <c:axId val="42917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175.05</c:v>
                </c:pt>
                <c:pt idx="4">
                  <c:v>179.63</c:v>
                </c:pt>
              </c:numCache>
            </c:numRef>
          </c:val>
          <c:smooth val="0"/>
          <c:extLst>
            <c:ext xmlns:c16="http://schemas.microsoft.com/office/drawing/2014/chart" uri="{C3380CC4-5D6E-409C-BE32-E72D297353CC}">
              <c16:uniqueId val="{00000001-4DD1-43E0-9BB2-47D9BA0C4166}"/>
            </c:ext>
          </c:extLst>
        </c:ser>
        <c:dLbls>
          <c:showLegendKey val="0"/>
          <c:showVal val="0"/>
          <c:showCatName val="0"/>
          <c:showSerName val="0"/>
          <c:showPercent val="0"/>
          <c:showBubbleSize val="0"/>
        </c:dLbls>
        <c:marker val="1"/>
        <c:smooth val="0"/>
        <c:axId val="429174352"/>
        <c:axId val="429174744"/>
      </c:lineChart>
      <c:dateAx>
        <c:axId val="429174352"/>
        <c:scaling>
          <c:orientation val="minMax"/>
        </c:scaling>
        <c:delete val="1"/>
        <c:axPos val="b"/>
        <c:numFmt formatCode="&quot;H&quot;yy" sourceLinked="1"/>
        <c:majorTickMark val="none"/>
        <c:minorTickMark val="none"/>
        <c:tickLblPos val="none"/>
        <c:crossAx val="429174744"/>
        <c:crosses val="autoZero"/>
        <c:auto val="1"/>
        <c:lblOffset val="100"/>
        <c:baseTimeUnit val="years"/>
      </c:dateAx>
      <c:valAx>
        <c:axId val="42917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17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37" zoomScale="75" zoomScaleNormal="75" workbookViewId="0">
      <selection activeCell="BK53" sqref="BK5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広尾町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6669</v>
      </c>
      <c r="AM8" s="51"/>
      <c r="AN8" s="51"/>
      <c r="AO8" s="51"/>
      <c r="AP8" s="51"/>
      <c r="AQ8" s="51"/>
      <c r="AR8" s="51"/>
      <c r="AS8" s="51"/>
      <c r="AT8" s="46">
        <f>データ!T6</f>
        <v>596.54</v>
      </c>
      <c r="AU8" s="46"/>
      <c r="AV8" s="46"/>
      <c r="AW8" s="46"/>
      <c r="AX8" s="46"/>
      <c r="AY8" s="46"/>
      <c r="AZ8" s="46"/>
      <c r="BA8" s="46"/>
      <c r="BB8" s="46">
        <f>データ!U6</f>
        <v>11.18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81.66</v>
      </c>
      <c r="Q10" s="46"/>
      <c r="R10" s="46"/>
      <c r="S10" s="46"/>
      <c r="T10" s="46"/>
      <c r="U10" s="46"/>
      <c r="V10" s="46"/>
      <c r="W10" s="46">
        <f>データ!Q6</f>
        <v>90.15</v>
      </c>
      <c r="X10" s="46"/>
      <c r="Y10" s="46"/>
      <c r="Z10" s="46"/>
      <c r="AA10" s="46"/>
      <c r="AB10" s="46"/>
      <c r="AC10" s="46"/>
      <c r="AD10" s="51">
        <f>データ!R6</f>
        <v>4070</v>
      </c>
      <c r="AE10" s="51"/>
      <c r="AF10" s="51"/>
      <c r="AG10" s="51"/>
      <c r="AH10" s="51"/>
      <c r="AI10" s="51"/>
      <c r="AJ10" s="51"/>
      <c r="AK10" s="2"/>
      <c r="AL10" s="51">
        <f>データ!V6</f>
        <v>5360</v>
      </c>
      <c r="AM10" s="51"/>
      <c r="AN10" s="51"/>
      <c r="AO10" s="51"/>
      <c r="AP10" s="51"/>
      <c r="AQ10" s="51"/>
      <c r="AR10" s="51"/>
      <c r="AS10" s="51"/>
      <c r="AT10" s="46">
        <f>データ!W6</f>
        <v>2.94</v>
      </c>
      <c r="AU10" s="46"/>
      <c r="AV10" s="46"/>
      <c r="AW10" s="46"/>
      <c r="AX10" s="46"/>
      <c r="AY10" s="46"/>
      <c r="AZ10" s="46"/>
      <c r="BA10" s="46"/>
      <c r="BB10" s="46">
        <f>データ!X6</f>
        <v>1823.13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45</v>
      </c>
      <c r="N86" s="26" t="s">
        <v>46</v>
      </c>
      <c r="O86" s="26" t="str">
        <f>データ!EO6</f>
        <v>【0.22】</v>
      </c>
    </row>
  </sheetData>
  <sheetProtection algorithmName="SHA-512" hashValue="pziurRX2dQATD3zjaGfNyfXKiHnrdcgzhg8M694Mp14hrUMxJCEmCHO5ZoHgT7Yk9ywwlCLU0DCQV/QeEOzKNg==" saltValue="xqnVMuVDy8Pa9EcOjW5C7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7" t="s">
        <v>56</v>
      </c>
      <c r="I3" s="78"/>
      <c r="J3" s="78"/>
      <c r="K3" s="78"/>
      <c r="L3" s="78"/>
      <c r="M3" s="78"/>
      <c r="N3" s="78"/>
      <c r="O3" s="78"/>
      <c r="P3" s="78"/>
      <c r="Q3" s="78"/>
      <c r="R3" s="78"/>
      <c r="S3" s="78"/>
      <c r="T3" s="78"/>
      <c r="U3" s="78"/>
      <c r="V3" s="78"/>
      <c r="W3" s="78"/>
      <c r="X3" s="79"/>
      <c r="Y3" s="83" t="s">
        <v>57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59</v>
      </c>
      <c r="B4" s="30"/>
      <c r="C4" s="30"/>
      <c r="D4" s="30"/>
      <c r="E4" s="30"/>
      <c r="F4" s="30"/>
      <c r="G4" s="30"/>
      <c r="H4" s="80"/>
      <c r="I4" s="81"/>
      <c r="J4" s="81"/>
      <c r="K4" s="81"/>
      <c r="L4" s="81"/>
      <c r="M4" s="81"/>
      <c r="N4" s="81"/>
      <c r="O4" s="81"/>
      <c r="P4" s="81"/>
      <c r="Q4" s="81"/>
      <c r="R4" s="81"/>
      <c r="S4" s="81"/>
      <c r="T4" s="81"/>
      <c r="U4" s="81"/>
      <c r="V4" s="81"/>
      <c r="W4" s="81"/>
      <c r="X4" s="82"/>
      <c r="Y4" s="76" t="s">
        <v>60</v>
      </c>
      <c r="Z4" s="76"/>
      <c r="AA4" s="76"/>
      <c r="AB4" s="76"/>
      <c r="AC4" s="76"/>
      <c r="AD4" s="76"/>
      <c r="AE4" s="76"/>
      <c r="AF4" s="76"/>
      <c r="AG4" s="76"/>
      <c r="AH4" s="76"/>
      <c r="AI4" s="76"/>
      <c r="AJ4" s="76" t="s">
        <v>61</v>
      </c>
      <c r="AK4" s="76"/>
      <c r="AL4" s="76"/>
      <c r="AM4" s="76"/>
      <c r="AN4" s="76"/>
      <c r="AO4" s="76"/>
      <c r="AP4" s="76"/>
      <c r="AQ4" s="76"/>
      <c r="AR4" s="76"/>
      <c r="AS4" s="76"/>
      <c r="AT4" s="76"/>
      <c r="AU4" s="76" t="s">
        <v>62</v>
      </c>
      <c r="AV4" s="76"/>
      <c r="AW4" s="76"/>
      <c r="AX4" s="76"/>
      <c r="AY4" s="76"/>
      <c r="AZ4" s="76"/>
      <c r="BA4" s="76"/>
      <c r="BB4" s="76"/>
      <c r="BC4" s="76"/>
      <c r="BD4" s="76"/>
      <c r="BE4" s="76"/>
      <c r="BF4" s="76" t="s">
        <v>63</v>
      </c>
      <c r="BG4" s="76"/>
      <c r="BH4" s="76"/>
      <c r="BI4" s="76"/>
      <c r="BJ4" s="76"/>
      <c r="BK4" s="76"/>
      <c r="BL4" s="76"/>
      <c r="BM4" s="76"/>
      <c r="BN4" s="76"/>
      <c r="BO4" s="76"/>
      <c r="BP4" s="76"/>
      <c r="BQ4" s="76" t="s">
        <v>64</v>
      </c>
      <c r="BR4" s="76"/>
      <c r="BS4" s="76"/>
      <c r="BT4" s="76"/>
      <c r="BU4" s="76"/>
      <c r="BV4" s="76"/>
      <c r="BW4" s="76"/>
      <c r="BX4" s="76"/>
      <c r="BY4" s="76"/>
      <c r="BZ4" s="76"/>
      <c r="CA4" s="76"/>
      <c r="CB4" s="76" t="s">
        <v>65</v>
      </c>
      <c r="CC4" s="76"/>
      <c r="CD4" s="76"/>
      <c r="CE4" s="76"/>
      <c r="CF4" s="76"/>
      <c r="CG4" s="76"/>
      <c r="CH4" s="76"/>
      <c r="CI4" s="76"/>
      <c r="CJ4" s="76"/>
      <c r="CK4" s="76"/>
      <c r="CL4" s="76"/>
      <c r="CM4" s="76" t="s">
        <v>66</v>
      </c>
      <c r="CN4" s="76"/>
      <c r="CO4" s="76"/>
      <c r="CP4" s="76"/>
      <c r="CQ4" s="76"/>
      <c r="CR4" s="76"/>
      <c r="CS4" s="76"/>
      <c r="CT4" s="76"/>
      <c r="CU4" s="76"/>
      <c r="CV4" s="76"/>
      <c r="CW4" s="76"/>
      <c r="CX4" s="76" t="s">
        <v>67</v>
      </c>
      <c r="CY4" s="76"/>
      <c r="CZ4" s="76"/>
      <c r="DA4" s="76"/>
      <c r="DB4" s="76"/>
      <c r="DC4" s="76"/>
      <c r="DD4" s="76"/>
      <c r="DE4" s="76"/>
      <c r="DF4" s="76"/>
      <c r="DG4" s="76"/>
      <c r="DH4" s="76"/>
      <c r="DI4" s="76" t="s">
        <v>68</v>
      </c>
      <c r="DJ4" s="76"/>
      <c r="DK4" s="76"/>
      <c r="DL4" s="76"/>
      <c r="DM4" s="76"/>
      <c r="DN4" s="76"/>
      <c r="DO4" s="76"/>
      <c r="DP4" s="76"/>
      <c r="DQ4" s="76"/>
      <c r="DR4" s="76"/>
      <c r="DS4" s="76"/>
      <c r="DT4" s="76" t="s">
        <v>69</v>
      </c>
      <c r="DU4" s="76"/>
      <c r="DV4" s="76"/>
      <c r="DW4" s="76"/>
      <c r="DX4" s="76"/>
      <c r="DY4" s="76"/>
      <c r="DZ4" s="76"/>
      <c r="EA4" s="76"/>
      <c r="EB4" s="76"/>
      <c r="EC4" s="76"/>
      <c r="ED4" s="76"/>
      <c r="EE4" s="76" t="s">
        <v>70</v>
      </c>
      <c r="EF4" s="76"/>
      <c r="EG4" s="76"/>
      <c r="EH4" s="76"/>
      <c r="EI4" s="76"/>
      <c r="EJ4" s="76"/>
      <c r="EK4" s="76"/>
      <c r="EL4" s="76"/>
      <c r="EM4" s="76"/>
      <c r="EN4" s="76"/>
      <c r="EO4" s="76"/>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2019</v>
      </c>
      <c r="C6" s="33">
        <f t="shared" ref="C6:X6" si="3">C7</f>
        <v>16420</v>
      </c>
      <c r="D6" s="33">
        <f t="shared" si="3"/>
        <v>47</v>
      </c>
      <c r="E6" s="33">
        <f t="shared" si="3"/>
        <v>17</v>
      </c>
      <c r="F6" s="33">
        <f t="shared" si="3"/>
        <v>1</v>
      </c>
      <c r="G6" s="33">
        <f t="shared" si="3"/>
        <v>0</v>
      </c>
      <c r="H6" s="33" t="str">
        <f t="shared" si="3"/>
        <v>北海道　広尾町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81.66</v>
      </c>
      <c r="Q6" s="34">
        <f t="shared" si="3"/>
        <v>90.15</v>
      </c>
      <c r="R6" s="34">
        <f t="shared" si="3"/>
        <v>4070</v>
      </c>
      <c r="S6" s="34">
        <f t="shared" si="3"/>
        <v>6669</v>
      </c>
      <c r="T6" s="34">
        <f t="shared" si="3"/>
        <v>596.54</v>
      </c>
      <c r="U6" s="34">
        <f t="shared" si="3"/>
        <v>11.18</v>
      </c>
      <c r="V6" s="34">
        <f t="shared" si="3"/>
        <v>5360</v>
      </c>
      <c r="W6" s="34">
        <f t="shared" si="3"/>
        <v>2.94</v>
      </c>
      <c r="X6" s="34">
        <f t="shared" si="3"/>
        <v>1823.13</v>
      </c>
      <c r="Y6" s="35">
        <f>IF(Y7="",NA(),Y7)</f>
        <v>66.67</v>
      </c>
      <c r="Z6" s="35">
        <f t="shared" ref="Z6:AH6" si="4">IF(Z7="",NA(),Z7)</f>
        <v>69.319999999999993</v>
      </c>
      <c r="AA6" s="35">
        <f t="shared" si="4"/>
        <v>78.09</v>
      </c>
      <c r="AB6" s="35">
        <f t="shared" si="4"/>
        <v>80.010000000000005</v>
      </c>
      <c r="AC6" s="35">
        <f t="shared" si="4"/>
        <v>84.47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42.81</v>
      </c>
      <c r="BG6" s="35">
        <f t="shared" ref="BG6:BO6" si="7">IF(BG7="",NA(),BG7)</f>
        <v>31.64</v>
      </c>
      <c r="BH6" s="35">
        <f t="shared" si="7"/>
        <v>20.89</v>
      </c>
      <c r="BI6" s="35">
        <f t="shared" si="7"/>
        <v>10.33</v>
      </c>
      <c r="BJ6" s="35">
        <f t="shared" si="7"/>
        <v>5.59</v>
      </c>
      <c r="BK6" s="35">
        <f t="shared" si="7"/>
        <v>1162.3599999999999</v>
      </c>
      <c r="BL6" s="35">
        <f t="shared" si="7"/>
        <v>1047.6500000000001</v>
      </c>
      <c r="BM6" s="35">
        <f t="shared" si="7"/>
        <v>1124.26</v>
      </c>
      <c r="BN6" s="35">
        <f t="shared" si="7"/>
        <v>692.13</v>
      </c>
      <c r="BO6" s="35">
        <f t="shared" si="7"/>
        <v>807.75</v>
      </c>
      <c r="BP6" s="34" t="str">
        <f>IF(BP7="","",IF(BP7="-","【-】","【"&amp;SUBSTITUTE(TEXT(BP7,"#,##0.00"),"-","△")&amp;"】"))</f>
        <v>【682.51】</v>
      </c>
      <c r="BQ6" s="35">
        <f>IF(BQ7="",NA(),BQ7)</f>
        <v>67.599999999999994</v>
      </c>
      <c r="BR6" s="35">
        <f t="shared" ref="BR6:BZ6" si="8">IF(BR7="",NA(),BR7)</f>
        <v>95.85</v>
      </c>
      <c r="BS6" s="35">
        <f t="shared" si="8"/>
        <v>96.86</v>
      </c>
      <c r="BT6" s="35">
        <f t="shared" si="8"/>
        <v>97.78</v>
      </c>
      <c r="BU6" s="35">
        <f t="shared" si="8"/>
        <v>97.34</v>
      </c>
      <c r="BV6" s="35">
        <f t="shared" si="8"/>
        <v>68.209999999999994</v>
      </c>
      <c r="BW6" s="35">
        <f t="shared" si="8"/>
        <v>74.040000000000006</v>
      </c>
      <c r="BX6" s="35">
        <f t="shared" si="8"/>
        <v>80.58</v>
      </c>
      <c r="BY6" s="35">
        <f t="shared" si="8"/>
        <v>88.98</v>
      </c>
      <c r="BZ6" s="35">
        <f t="shared" si="8"/>
        <v>86.94</v>
      </c>
      <c r="CA6" s="34" t="str">
        <f>IF(CA7="","",IF(CA7="-","【-】","【"&amp;SUBSTITUTE(TEXT(CA7,"#,##0.00"),"-","△")&amp;"】"))</f>
        <v>【100.34】</v>
      </c>
      <c r="CB6" s="35">
        <f>IF(CB7="",NA(),CB7)</f>
        <v>265.83999999999997</v>
      </c>
      <c r="CC6" s="35">
        <f t="shared" ref="CC6:CK6" si="9">IF(CC7="",NA(),CC7)</f>
        <v>186.81</v>
      </c>
      <c r="CD6" s="35">
        <f t="shared" si="9"/>
        <v>185.17</v>
      </c>
      <c r="CE6" s="35">
        <f t="shared" si="9"/>
        <v>210.21</v>
      </c>
      <c r="CF6" s="35">
        <f t="shared" si="9"/>
        <v>213.06</v>
      </c>
      <c r="CG6" s="35">
        <f t="shared" si="9"/>
        <v>250.84</v>
      </c>
      <c r="CH6" s="35">
        <f t="shared" si="9"/>
        <v>235.61</v>
      </c>
      <c r="CI6" s="35">
        <f t="shared" si="9"/>
        <v>216.21</v>
      </c>
      <c r="CJ6" s="35">
        <f t="shared" si="9"/>
        <v>175.05</v>
      </c>
      <c r="CK6" s="35">
        <f t="shared" si="9"/>
        <v>179.63</v>
      </c>
      <c r="CL6" s="34" t="str">
        <f>IF(CL7="","",IF(CL7="-","【-】","【"&amp;SUBSTITUTE(TEXT(CL7,"#,##0.00"),"-","△")&amp;"】"))</f>
        <v>【136.15】</v>
      </c>
      <c r="CM6" s="35">
        <f>IF(CM7="",NA(),CM7)</f>
        <v>37.81</v>
      </c>
      <c r="CN6" s="35">
        <f t="shared" ref="CN6:CV6" si="10">IF(CN7="",NA(),CN7)</f>
        <v>39.049999999999997</v>
      </c>
      <c r="CO6" s="35">
        <f t="shared" si="10"/>
        <v>38.22</v>
      </c>
      <c r="CP6" s="35">
        <f t="shared" si="10"/>
        <v>39.26</v>
      </c>
      <c r="CQ6" s="35">
        <f t="shared" si="10"/>
        <v>36.49</v>
      </c>
      <c r="CR6" s="35">
        <f t="shared" si="10"/>
        <v>49.39</v>
      </c>
      <c r="CS6" s="35">
        <f t="shared" si="10"/>
        <v>49.25</v>
      </c>
      <c r="CT6" s="35">
        <f t="shared" si="10"/>
        <v>50.24</v>
      </c>
      <c r="CU6" s="35">
        <f t="shared" si="10"/>
        <v>57.54</v>
      </c>
      <c r="CV6" s="35">
        <f t="shared" si="10"/>
        <v>55.55</v>
      </c>
      <c r="CW6" s="34" t="str">
        <f>IF(CW7="","",IF(CW7="-","【-】","【"&amp;SUBSTITUTE(TEXT(CW7,"#,##0.00"),"-","△")&amp;"】"))</f>
        <v>【59.64】</v>
      </c>
      <c r="CX6" s="35">
        <f>IF(CX7="",NA(),CX7)</f>
        <v>97.81</v>
      </c>
      <c r="CY6" s="35">
        <f t="shared" ref="CY6:DG6" si="11">IF(CY7="",NA(),CY7)</f>
        <v>97.8</v>
      </c>
      <c r="CZ6" s="35">
        <f t="shared" si="11"/>
        <v>97.79</v>
      </c>
      <c r="DA6" s="35">
        <f t="shared" si="11"/>
        <v>97.77</v>
      </c>
      <c r="DB6" s="35">
        <f t="shared" si="11"/>
        <v>97.76</v>
      </c>
      <c r="DC6" s="35">
        <f t="shared" si="11"/>
        <v>83.96</v>
      </c>
      <c r="DD6" s="35">
        <f t="shared" si="11"/>
        <v>84.12</v>
      </c>
      <c r="DE6" s="35">
        <f t="shared" si="11"/>
        <v>84.17</v>
      </c>
      <c r="DF6" s="35">
        <f t="shared" si="11"/>
        <v>92.87</v>
      </c>
      <c r="DG6" s="35">
        <f t="shared" si="11"/>
        <v>91.64</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0.14000000000000001</v>
      </c>
      <c r="EG6" s="34">
        <f t="shared" si="14"/>
        <v>0</v>
      </c>
      <c r="EH6" s="34">
        <f t="shared" si="14"/>
        <v>0</v>
      </c>
      <c r="EI6" s="35">
        <f t="shared" si="14"/>
        <v>0.09</v>
      </c>
      <c r="EJ6" s="35">
        <f t="shared" si="14"/>
        <v>0.15</v>
      </c>
      <c r="EK6" s="35">
        <f t="shared" si="14"/>
        <v>0.1</v>
      </c>
      <c r="EL6" s="35">
        <f t="shared" si="14"/>
        <v>0.13</v>
      </c>
      <c r="EM6" s="35">
        <f t="shared" si="14"/>
        <v>0.16</v>
      </c>
      <c r="EN6" s="35">
        <f t="shared" si="14"/>
        <v>0.1</v>
      </c>
      <c r="EO6" s="34" t="str">
        <f>IF(EO7="","",IF(EO7="-","【-】","【"&amp;SUBSTITUTE(TEXT(EO7,"#,##0.00"),"-","△")&amp;"】"))</f>
        <v>【0.22】</v>
      </c>
    </row>
    <row r="7" spans="1:145" s="36" customFormat="1" x14ac:dyDescent="0.15">
      <c r="A7" s="28"/>
      <c r="B7" s="37">
        <v>2019</v>
      </c>
      <c r="C7" s="37">
        <v>16420</v>
      </c>
      <c r="D7" s="37">
        <v>47</v>
      </c>
      <c r="E7" s="37">
        <v>17</v>
      </c>
      <c r="F7" s="37">
        <v>1</v>
      </c>
      <c r="G7" s="37">
        <v>0</v>
      </c>
      <c r="H7" s="37" t="s">
        <v>100</v>
      </c>
      <c r="I7" s="37" t="s">
        <v>101</v>
      </c>
      <c r="J7" s="37" t="s">
        <v>102</v>
      </c>
      <c r="K7" s="37" t="s">
        <v>103</v>
      </c>
      <c r="L7" s="37" t="s">
        <v>104</v>
      </c>
      <c r="M7" s="37" t="s">
        <v>105</v>
      </c>
      <c r="N7" s="38" t="s">
        <v>106</v>
      </c>
      <c r="O7" s="38" t="s">
        <v>107</v>
      </c>
      <c r="P7" s="38">
        <v>81.66</v>
      </c>
      <c r="Q7" s="38">
        <v>90.15</v>
      </c>
      <c r="R7" s="38">
        <v>4070</v>
      </c>
      <c r="S7" s="38">
        <v>6669</v>
      </c>
      <c r="T7" s="38">
        <v>596.54</v>
      </c>
      <c r="U7" s="38">
        <v>11.18</v>
      </c>
      <c r="V7" s="38">
        <v>5360</v>
      </c>
      <c r="W7" s="38">
        <v>2.94</v>
      </c>
      <c r="X7" s="38">
        <v>1823.13</v>
      </c>
      <c r="Y7" s="38">
        <v>66.67</v>
      </c>
      <c r="Z7" s="38">
        <v>69.319999999999993</v>
      </c>
      <c r="AA7" s="38">
        <v>78.09</v>
      </c>
      <c r="AB7" s="38">
        <v>80.010000000000005</v>
      </c>
      <c r="AC7" s="38">
        <v>84.47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42.81</v>
      </c>
      <c r="BG7" s="38">
        <v>31.64</v>
      </c>
      <c r="BH7" s="38">
        <v>20.89</v>
      </c>
      <c r="BI7" s="38">
        <v>10.33</v>
      </c>
      <c r="BJ7" s="38">
        <v>5.59</v>
      </c>
      <c r="BK7" s="38">
        <v>1162.3599999999999</v>
      </c>
      <c r="BL7" s="38">
        <v>1047.6500000000001</v>
      </c>
      <c r="BM7" s="38">
        <v>1124.26</v>
      </c>
      <c r="BN7" s="38">
        <v>692.13</v>
      </c>
      <c r="BO7" s="38">
        <v>807.75</v>
      </c>
      <c r="BP7" s="38">
        <v>682.51</v>
      </c>
      <c r="BQ7" s="38">
        <v>67.599999999999994</v>
      </c>
      <c r="BR7" s="38">
        <v>95.85</v>
      </c>
      <c r="BS7" s="38">
        <v>96.86</v>
      </c>
      <c r="BT7" s="38">
        <v>97.78</v>
      </c>
      <c r="BU7" s="38">
        <v>97.34</v>
      </c>
      <c r="BV7" s="38">
        <v>68.209999999999994</v>
      </c>
      <c r="BW7" s="38">
        <v>74.040000000000006</v>
      </c>
      <c r="BX7" s="38">
        <v>80.58</v>
      </c>
      <c r="BY7" s="38">
        <v>88.98</v>
      </c>
      <c r="BZ7" s="38">
        <v>86.94</v>
      </c>
      <c r="CA7" s="38">
        <v>100.34</v>
      </c>
      <c r="CB7" s="38">
        <v>265.83999999999997</v>
      </c>
      <c r="CC7" s="38">
        <v>186.81</v>
      </c>
      <c r="CD7" s="38">
        <v>185.17</v>
      </c>
      <c r="CE7" s="38">
        <v>210.21</v>
      </c>
      <c r="CF7" s="38">
        <v>213.06</v>
      </c>
      <c r="CG7" s="38">
        <v>250.84</v>
      </c>
      <c r="CH7" s="38">
        <v>235.61</v>
      </c>
      <c r="CI7" s="38">
        <v>216.21</v>
      </c>
      <c r="CJ7" s="38">
        <v>175.05</v>
      </c>
      <c r="CK7" s="38">
        <v>179.63</v>
      </c>
      <c r="CL7" s="38">
        <v>136.15</v>
      </c>
      <c r="CM7" s="38">
        <v>37.81</v>
      </c>
      <c r="CN7" s="38">
        <v>39.049999999999997</v>
      </c>
      <c r="CO7" s="38">
        <v>38.22</v>
      </c>
      <c r="CP7" s="38">
        <v>39.26</v>
      </c>
      <c r="CQ7" s="38">
        <v>36.49</v>
      </c>
      <c r="CR7" s="38">
        <v>49.39</v>
      </c>
      <c r="CS7" s="38">
        <v>49.25</v>
      </c>
      <c r="CT7" s="38">
        <v>50.24</v>
      </c>
      <c r="CU7" s="38">
        <v>57.54</v>
      </c>
      <c r="CV7" s="38">
        <v>55.55</v>
      </c>
      <c r="CW7" s="38">
        <v>59.64</v>
      </c>
      <c r="CX7" s="38">
        <v>97.81</v>
      </c>
      <c r="CY7" s="38">
        <v>97.8</v>
      </c>
      <c r="CZ7" s="38">
        <v>97.79</v>
      </c>
      <c r="DA7" s="38">
        <v>97.77</v>
      </c>
      <c r="DB7" s="38">
        <v>97.76</v>
      </c>
      <c r="DC7" s="38">
        <v>83.96</v>
      </c>
      <c r="DD7" s="38">
        <v>84.12</v>
      </c>
      <c r="DE7" s="38">
        <v>84.17</v>
      </c>
      <c r="DF7" s="38">
        <v>92.87</v>
      </c>
      <c r="DG7" s="38">
        <v>91.64</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0.14000000000000001</v>
      </c>
      <c r="EG7" s="38">
        <v>0</v>
      </c>
      <c r="EH7" s="38">
        <v>0</v>
      </c>
      <c r="EI7" s="38">
        <v>0.09</v>
      </c>
      <c r="EJ7" s="38">
        <v>0.15</v>
      </c>
      <c r="EK7" s="38">
        <v>0.1</v>
      </c>
      <c r="EL7" s="38">
        <v>0.13</v>
      </c>
      <c r="EM7" s="38">
        <v>0.16</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113</v>
      </c>
    </row>
    <row r="12" spans="1:145" x14ac:dyDescent="0.15">
      <c r="B12">
        <v>1</v>
      </c>
      <c r="C12">
        <v>1</v>
      </c>
      <c r="D12">
        <v>1</v>
      </c>
      <c r="E12">
        <v>1</v>
      </c>
      <c r="F12">
        <v>1</v>
      </c>
      <c r="G12" t="s">
        <v>114</v>
      </c>
    </row>
    <row r="13" spans="1:145" x14ac:dyDescent="0.15">
      <c r="B13" t="s">
        <v>115</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LGW047</cp:lastModifiedBy>
  <dcterms:created xsi:type="dcterms:W3CDTF">2020-12-04T02:41:53Z</dcterms:created>
  <dcterms:modified xsi:type="dcterms:W3CDTF">2021-01-29T05:10:55Z</dcterms:modified>
  <cp:category/>
</cp:coreProperties>
</file>