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10_各課\09建設水道課\02上下水道課\水道業務係\経理一式\16-上水・決算統計\R04\経営比較分析\簡水\"/>
    </mc:Choice>
  </mc:AlternateContent>
  <xr:revisionPtr revIDLastSave="0" documentId="13_ncr:1_{AC759550-4D7F-40A5-87A8-0A3561F083BB}" xr6:coauthVersionLast="47" xr6:coauthVersionMax="47" xr10:uidLastSave="{00000000-0000-0000-0000-000000000000}"/>
  <workbookProtection workbookAlgorithmName="SHA-512" workbookHashValue="cztYQZxgNIo1rHhW66L3hnyoXb/bFxWm3I9ehvSNgd8yOVdzgCceyC4fnfcBPXBPx2bflZ8mvoLQbHKeiveOwA==" workbookSaltValue="l4hgsJVv2f8K7hDPTYwbVQ==" workbookSpinCount="100000" lockStructure="1"/>
  <bookViews>
    <workbookView xWindow="-120" yWindow="-120" windowWidth="20730" windowHeight="1116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O6" i="5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BB10" i="4"/>
  <c r="AT10" i="4"/>
  <c r="AL10" i="4"/>
  <c r="W10" i="4"/>
  <c r="P10" i="4"/>
  <c r="I10" i="4"/>
  <c r="AD8" i="4"/>
  <c r="B8" i="4"/>
</calcChain>
</file>

<file path=xl/sharedStrings.xml><?xml version="1.0" encoding="utf-8"?>
<sst xmlns="http://schemas.openxmlformats.org/spreadsheetml/2006/main" count="233" uniqueCount="118">
  <si>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</si>
  <si>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</si>
  <si>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</si>
  <si>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</si>
  <si>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</si>
  <si>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</si>
  <si>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</si>
  <si>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</si>
  <si>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</si>
  <si>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</si>
  <si>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</si>
  <si>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</si>
  <si>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</si>
  <si>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</si>
  <si>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</si>
  <si>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</si>
  <si>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</si>
  <si>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</si>
  <si>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</si>
  <si>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</si>
  <si>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</si>
  <si>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</si>
  <si>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</si>
  <si>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</si>
  <si>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</si>
  <si>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</si>
  <si>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</si>
  <si>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</si>
  <si>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</si>
  <si>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</si>
  <si>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</si>
  <si>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</si>
  <si>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</si>
  <si>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</si>
  <si>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</si>
  <si>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</si>
  <si>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</si>
  <si>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</si>
  <si>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</si>
  <si>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</si>
  <si>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</si>
  <si>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</si>
  <si>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</si>
  <si>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</si>
  <si>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</si>
  <si>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</si>
  <si>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</si>
  <si>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</si>
  <si>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</si>
  <si>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</si>
  <si>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</si>
  <si>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</si>
  <si>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</si>
  <si>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</si>
  <si>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</si>
  <si>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</si>
  <si>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</si>
  <si>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</si>
  <si>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</si>
  <si>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</si>
  <si>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</si>
  <si>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</si>
  <si>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</si>
  <si>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</si>
  <si>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</si>
  <si>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</si>
  <si>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</si>
  <si>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</si>
  <si>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</si>
  <si>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</si>
  <si>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</si>
  <si>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</si>
  <si>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</si>
  <si>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</si>
  <si>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</si>
  <si>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</si>
  <si>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</si>
  <si>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</si>
  <si>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</si>
  <si>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</si>
  <si>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</si>
  <si>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</si>
  <si>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</si>
  <si>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</si>
  <si>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</si>
  <si>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</si>
  <si>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</si>
  <si>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</si>
  <si>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</si>
  <si>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</si>
  <si>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</si>
  <si>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</si>
  <si>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</si>
  <si>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</si>
  <si>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</si>
  <si>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</si>
  <si>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広尾町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</si>
  <si>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</si>
  <si>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</si>
  <si>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</si>
  <si>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</si>
  <si>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</si>
  <si>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</si>
  <si>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</si>
  <si>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</si>
  <si>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</si>
  <si>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</si>
  <si>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</si>
  <si>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</si>
  <si>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</si>
  <si>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</si>
  <si>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</si>
  <si>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</si>
  <si>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</si>
  <si>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</si>
  <si>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老朽化著しい管路については優先的に更新している。
今後も管網整備計画やアセットマネジメントを活用しながら、更新計画等を策定し、長期の収支計画に反映させていく予定である。</t>
    <rPh sb="0" eb="3">
      <t>ロウキュウカ</t>
    </rPh>
    <rPh sb="3" eb="4">
      <t>イチジル</t>
    </rPh>
    <rPh sb="6" eb="8">
      <t>カンロ</t>
    </rPh>
    <rPh sb="13" eb="16">
      <t>ユウセンテキ</t>
    </rPh>
    <rPh sb="17" eb="19">
      <t>コウシン</t>
    </rPh>
    <rPh sb="25" eb="27">
      <t>コンゴ</t>
    </rPh>
    <rPh sb="28" eb="29">
      <t>カン</t>
    </rPh>
    <rPh sb="29" eb="30">
      <t>モウ</t>
    </rPh>
    <rPh sb="30" eb="32">
      <t>セイビ</t>
    </rPh>
    <rPh sb="32" eb="34">
      <t>ケイカク</t>
    </rPh>
    <rPh sb="46" eb="48">
      <t>カツヨウ</t>
    </rPh>
    <rPh sb="53" eb="55">
      <t>コウシン</t>
    </rPh>
    <rPh sb="55" eb="57">
      <t>ケイカク</t>
    </rPh>
    <rPh sb="57" eb="58">
      <t>トウ</t>
    </rPh>
    <rPh sb="59" eb="61">
      <t>サクテイ</t>
    </rPh>
    <rPh sb="63" eb="65">
      <t>チョウキ</t>
    </rPh>
    <rPh sb="66" eb="68">
      <t>シュウシ</t>
    </rPh>
    <rPh sb="68" eb="70">
      <t>ケイカク</t>
    </rPh>
    <rPh sb="71" eb="73">
      <t>ハンエイ</t>
    </rPh>
    <rPh sb="78" eb="80">
      <t>ヨテイ</t>
    </rPh>
    <phoneticPr fontId="16"/>
  </si>
  <si>
    <t>管網整備計画や長期収支計画により、将来負担経費が明らかとなり、長期に渡って持続可能な簡易水道事業の経営を行っていく。</t>
    <rPh sb="0" eb="1">
      <t>カン</t>
    </rPh>
    <rPh sb="1" eb="2">
      <t>モウ</t>
    </rPh>
    <rPh sb="2" eb="4">
      <t>セイビ</t>
    </rPh>
    <rPh sb="4" eb="6">
      <t>ケイカク</t>
    </rPh>
    <rPh sb="7" eb="9">
      <t>チョウキ</t>
    </rPh>
    <rPh sb="9" eb="11">
      <t>シュウシ</t>
    </rPh>
    <rPh sb="11" eb="13">
      <t>ケイカク</t>
    </rPh>
    <rPh sb="17" eb="19">
      <t>ショウライ</t>
    </rPh>
    <rPh sb="19" eb="21">
      <t>フタン</t>
    </rPh>
    <rPh sb="21" eb="23">
      <t>ケイヒ</t>
    </rPh>
    <rPh sb="24" eb="25">
      <t>アキ</t>
    </rPh>
    <rPh sb="31" eb="33">
      <t>チョウキ</t>
    </rPh>
    <rPh sb="34" eb="35">
      <t>ワタ</t>
    </rPh>
    <rPh sb="37" eb="39">
      <t>ジゾク</t>
    </rPh>
    <rPh sb="39" eb="41">
      <t>カノウ</t>
    </rPh>
    <rPh sb="42" eb="44">
      <t>カンイ</t>
    </rPh>
    <rPh sb="44" eb="46">
      <t>スイドウ</t>
    </rPh>
    <rPh sb="46" eb="48">
      <t>ジギョウ</t>
    </rPh>
    <rPh sb="49" eb="51">
      <t>ケイエイ</t>
    </rPh>
    <rPh sb="52" eb="53">
      <t>オコナ</t>
    </rPh>
    <phoneticPr fontId="16"/>
  </si>
  <si>
    <t xml:space="preserve"> 類似団体の平均値との比較では、各指標とも健全・効率的な経営となっている。有収率については、漏水箇所の修繕等により改善傾向にある。
 料金回収率については、基本料金の減免を4か月間行ったことにより、その間給水収益が減少したため、低下した。</t>
    <rPh sb="1" eb="3">
      <t>ルイジ</t>
    </rPh>
    <rPh sb="3" eb="5">
      <t>ダンタイ</t>
    </rPh>
    <rPh sb="6" eb="8">
      <t>ヘイキン</t>
    </rPh>
    <rPh sb="8" eb="9">
      <t>チ</t>
    </rPh>
    <rPh sb="11" eb="13">
      <t>ヒカク</t>
    </rPh>
    <rPh sb="16" eb="19">
      <t>カクシヒョウ</t>
    </rPh>
    <rPh sb="21" eb="23">
      <t>ケンゼン</t>
    </rPh>
    <rPh sb="24" eb="27">
      <t>コウリツテキ</t>
    </rPh>
    <rPh sb="28" eb="30">
      <t>ケイエイ</t>
    </rPh>
    <rPh sb="37" eb="39">
      <t>ユウシュウ</t>
    </rPh>
    <rPh sb="39" eb="40">
      <t>リツ</t>
    </rPh>
    <rPh sb="46" eb="48">
      <t>ロウスイ</t>
    </rPh>
    <rPh sb="48" eb="50">
      <t>カショ</t>
    </rPh>
    <rPh sb="51" eb="53">
      <t>シュウゼン</t>
    </rPh>
    <rPh sb="53" eb="54">
      <t>トウ</t>
    </rPh>
    <rPh sb="57" eb="59">
      <t>カイゼン</t>
    </rPh>
    <rPh sb="59" eb="61">
      <t>ケイコウ</t>
    </rPh>
    <rPh sb="67" eb="72">
      <t>リョウキンカイシュウリツ</t>
    </rPh>
    <rPh sb="78" eb="82">
      <t>キホンリョウキン</t>
    </rPh>
    <rPh sb="83" eb="85">
      <t>ゲンメン</t>
    </rPh>
    <rPh sb="88" eb="90">
      <t>ゲツカン</t>
    </rPh>
    <rPh sb="90" eb="91">
      <t>オコナ</t>
    </rPh>
    <rPh sb="101" eb="102">
      <t>カン</t>
    </rPh>
    <rPh sb="102" eb="106">
      <t>キュウスイシュウエキ</t>
    </rPh>
    <rPh sb="107" eb="109">
      <t>ゲンショウ</t>
    </rPh>
    <rPh sb="114" eb="116">
      <t>テイカ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</si>
</sst>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 xr:uid="{7BC5201A-B6C2-462F-A7A2-0EE8AAFF5C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2-46CA-AAB7-CB26BBAB1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2-46CA-AAB7-CB26BBAB1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60.47</c:v>
                </c:pt>
                <c:pt idx="1">
                  <c:v>64.2</c:v>
                </c:pt>
                <c:pt idx="2">
                  <c:v>66.02</c:v>
                </c:pt>
                <c:pt idx="3">
                  <c:v>60.78</c:v>
                </c:pt>
                <c:pt idx="4">
                  <c:v>59.33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329-B382-44DA2E250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B-4329-B382-44DA2E250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81.599999999999994</c:v>
                </c:pt>
                <c:pt idx="1">
                  <c:v>75.78</c:v>
                </c:pt>
                <c:pt idx="2">
                  <c:v>78.81</c:v>
                </c:pt>
                <c:pt idx="3">
                  <c:v>84.87</c:v>
                </c:pt>
                <c:pt idx="4">
                  <c:v>79.94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4-403B-BE4B-DBF744A68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64-403B-BE4B-DBF744A68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112.36</c:v>
                </c:pt>
                <c:pt idx="1">
                  <c:v>104.19</c:v>
                </c:pt>
                <c:pt idx="2">
                  <c:v>104.71</c:v>
                </c:pt>
                <c:pt idx="3">
                  <c:v>107.69</c:v>
                </c:pt>
                <c:pt idx="4">
                  <c:v>87.18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3-4322-8AE5-70E2A346F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3-4322-8AE5-70E2A346F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9-4A68-A0E2-E30D2E7A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9-4A68-A0E2-E30D2E7A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D-4E04-82B4-3CCDB3E4D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D-4E04-82B4-3CCDB3E4D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9-429C-ADB1-376216D51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9-429C-ADB1-376216D51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8-48DA-BF8D-7888E8027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B8-48DA-BF8D-7888E8027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406.84</c:v>
                </c:pt>
                <c:pt idx="1">
                  <c:v>342.07</c:v>
                </c:pt>
                <c:pt idx="2">
                  <c:v>346.6</c:v>
                </c:pt>
                <c:pt idx="3">
                  <c:v>358.03</c:v>
                </c:pt>
                <c:pt idx="4">
                  <c:v>446.13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C-4AE1-AA1E-3B8493012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C-4AE1-AA1E-3B8493012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101.79</c:v>
                </c:pt>
                <c:pt idx="1">
                  <c:v>97.41</c:v>
                </c:pt>
                <c:pt idx="2">
                  <c:v>97.47</c:v>
                </c:pt>
                <c:pt idx="3">
                  <c:v>102.34</c:v>
                </c:pt>
                <c:pt idx="4">
                  <c:v>84.84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4-432B-BC2A-7365A7F81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4-432B-BC2A-7365A7F81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94.96</c:v>
                </c:pt>
                <c:pt idx="1">
                  <c:v>108.67</c:v>
                </c:pt>
                <c:pt idx="2">
                  <c:v>118.03</c:v>
                </c:pt>
                <c:pt idx="3">
                  <c:v>121.42</c:v>
                </c:pt>
                <c:pt idx="4">
                  <c:v>150.04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2-440F-98B9-BDBF338B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2-440F-98B9-BDBF338BE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37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</row>
    <row r="3" spans="1:78" ht="9.75" customHeight="1" x14ac:dyDescent="0.15">
      <c r="A3" s="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</row>
    <row r="4" spans="1:78" ht="9.75" customHeight="1" x14ac:dyDescent="0.15">
      <c r="A4" s="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4" t="str">
        <f>データ!H6</f>
        <v>北海道　広尾町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2" t="s">
        <v>1</v>
      </c>
      <c r="C7" s="52"/>
      <c r="D7" s="52"/>
      <c r="E7" s="52"/>
      <c r="F7" s="52"/>
      <c r="G7" s="52"/>
      <c r="H7" s="52"/>
      <c r="I7" s="52" t="s">
        <v>2</v>
      </c>
      <c r="J7" s="52"/>
      <c r="K7" s="52"/>
      <c r="L7" s="52"/>
      <c r="M7" s="52"/>
      <c r="N7" s="52"/>
      <c r="O7" s="52"/>
      <c r="P7" s="52" t="s">
        <v>3</v>
      </c>
      <c r="Q7" s="52"/>
      <c r="R7" s="52"/>
      <c r="S7" s="52"/>
      <c r="T7" s="52"/>
      <c r="U7" s="52"/>
      <c r="V7" s="52"/>
      <c r="W7" s="52" t="s">
        <v>4</v>
      </c>
      <c r="X7" s="52"/>
      <c r="Y7" s="52"/>
      <c r="Z7" s="52"/>
      <c r="AA7" s="52"/>
      <c r="AB7" s="52"/>
      <c r="AC7" s="52"/>
      <c r="AD7" s="52" t="s">
        <v>5</v>
      </c>
      <c r="AE7" s="52"/>
      <c r="AF7" s="52"/>
      <c r="AG7" s="52"/>
      <c r="AH7" s="52"/>
      <c r="AI7" s="52"/>
      <c r="AJ7" s="52"/>
      <c r="AK7" s="2"/>
      <c r="AL7" s="52" t="s">
        <v>6</v>
      </c>
      <c r="AM7" s="52"/>
      <c r="AN7" s="52"/>
      <c r="AO7" s="52"/>
      <c r="AP7" s="52"/>
      <c r="AQ7" s="52"/>
      <c r="AR7" s="52"/>
      <c r="AS7" s="52"/>
      <c r="AT7" s="52" t="s">
        <v>7</v>
      </c>
      <c r="AU7" s="52"/>
      <c r="AV7" s="52"/>
      <c r="AW7" s="52"/>
      <c r="AX7" s="52"/>
      <c r="AY7" s="52"/>
      <c r="AZ7" s="52"/>
      <c r="BA7" s="52"/>
      <c r="BB7" s="52" t="s">
        <v>8</v>
      </c>
      <c r="BC7" s="52"/>
      <c r="BD7" s="52"/>
      <c r="BE7" s="52"/>
      <c r="BF7" s="52"/>
      <c r="BG7" s="52"/>
      <c r="BH7" s="52"/>
      <c r="BI7" s="52"/>
      <c r="BJ7" s="3"/>
      <c r="BK7" s="3"/>
      <c r="BL7" s="57" t="s">
        <v>9</v>
      </c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9"/>
    </row>
    <row r="8" spans="1:78" ht="18.75" customHeight="1" x14ac:dyDescent="0.15">
      <c r="A8" s="2"/>
      <c r="B8" s="60" t="str">
        <f>データ!$I$6</f>
        <v>法非適用</v>
      </c>
      <c r="C8" s="60"/>
      <c r="D8" s="60"/>
      <c r="E8" s="60"/>
      <c r="F8" s="60"/>
      <c r="G8" s="60"/>
      <c r="H8" s="60"/>
      <c r="I8" s="60" t="str">
        <f>データ!$J$6</f>
        <v>水道事業</v>
      </c>
      <c r="J8" s="60"/>
      <c r="K8" s="60"/>
      <c r="L8" s="60"/>
      <c r="M8" s="60"/>
      <c r="N8" s="60"/>
      <c r="O8" s="60"/>
      <c r="P8" s="60" t="str">
        <f>データ!$K$6</f>
        <v>簡易水道事業</v>
      </c>
      <c r="Q8" s="60"/>
      <c r="R8" s="60"/>
      <c r="S8" s="60"/>
      <c r="T8" s="60"/>
      <c r="U8" s="60"/>
      <c r="V8" s="60"/>
      <c r="W8" s="60" t="str">
        <f>データ!$L$6</f>
        <v>D4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2"/>
      <c r="AL8" s="49">
        <f>データ!$R$6</f>
        <v>6229</v>
      </c>
      <c r="AM8" s="49"/>
      <c r="AN8" s="49"/>
      <c r="AO8" s="49"/>
      <c r="AP8" s="49"/>
      <c r="AQ8" s="49"/>
      <c r="AR8" s="49"/>
      <c r="AS8" s="49"/>
      <c r="AT8" s="39">
        <f>データ!$S$6</f>
        <v>596.48</v>
      </c>
      <c r="AU8" s="39"/>
      <c r="AV8" s="39"/>
      <c r="AW8" s="39"/>
      <c r="AX8" s="39"/>
      <c r="AY8" s="39"/>
      <c r="AZ8" s="39"/>
      <c r="BA8" s="39"/>
      <c r="BB8" s="39">
        <f>データ!$T$6</f>
        <v>10.44</v>
      </c>
      <c r="BC8" s="39"/>
      <c r="BD8" s="39"/>
      <c r="BE8" s="39"/>
      <c r="BF8" s="39"/>
      <c r="BG8" s="39"/>
      <c r="BH8" s="39"/>
      <c r="BI8" s="39"/>
      <c r="BJ8" s="3"/>
      <c r="BK8" s="3"/>
      <c r="BL8" s="61" t="s">
        <v>10</v>
      </c>
      <c r="BM8" s="62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52" t="s">
        <v>12</v>
      </c>
      <c r="C9" s="52"/>
      <c r="D9" s="52"/>
      <c r="E9" s="52"/>
      <c r="F9" s="52"/>
      <c r="G9" s="52"/>
      <c r="H9" s="52"/>
      <c r="I9" s="52" t="s">
        <v>13</v>
      </c>
      <c r="J9" s="52"/>
      <c r="K9" s="52"/>
      <c r="L9" s="52"/>
      <c r="M9" s="52"/>
      <c r="N9" s="52"/>
      <c r="O9" s="52"/>
      <c r="P9" s="52" t="s">
        <v>14</v>
      </c>
      <c r="Q9" s="52"/>
      <c r="R9" s="52"/>
      <c r="S9" s="52"/>
      <c r="T9" s="52"/>
      <c r="U9" s="52"/>
      <c r="V9" s="52"/>
      <c r="W9" s="52" t="s">
        <v>15</v>
      </c>
      <c r="X9" s="52"/>
      <c r="Y9" s="52"/>
      <c r="Z9" s="52"/>
      <c r="AA9" s="52"/>
      <c r="AB9" s="52"/>
      <c r="AC9" s="52"/>
      <c r="AD9" s="2"/>
      <c r="AE9" s="2"/>
      <c r="AF9" s="2"/>
      <c r="AG9" s="2"/>
      <c r="AH9" s="3"/>
      <c r="AI9" s="2"/>
      <c r="AJ9" s="2"/>
      <c r="AK9" s="2"/>
      <c r="AL9" s="52" t="s">
        <v>16</v>
      </c>
      <c r="AM9" s="52"/>
      <c r="AN9" s="52"/>
      <c r="AO9" s="52"/>
      <c r="AP9" s="52"/>
      <c r="AQ9" s="52"/>
      <c r="AR9" s="52"/>
      <c r="AS9" s="52"/>
      <c r="AT9" s="52" t="s">
        <v>17</v>
      </c>
      <c r="AU9" s="52"/>
      <c r="AV9" s="52"/>
      <c r="AW9" s="52"/>
      <c r="AX9" s="52"/>
      <c r="AY9" s="52"/>
      <c r="AZ9" s="52"/>
      <c r="BA9" s="52"/>
      <c r="BB9" s="52" t="s">
        <v>18</v>
      </c>
      <c r="BC9" s="52"/>
      <c r="BD9" s="52"/>
      <c r="BE9" s="52"/>
      <c r="BF9" s="52"/>
      <c r="BG9" s="52"/>
      <c r="BH9" s="52"/>
      <c r="BI9" s="52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39" t="str">
        <f>データ!$N$6</f>
        <v>-</v>
      </c>
      <c r="C10" s="39"/>
      <c r="D10" s="39"/>
      <c r="E10" s="39"/>
      <c r="F10" s="39"/>
      <c r="G10" s="39"/>
      <c r="H10" s="39"/>
      <c r="I10" s="39" t="str">
        <f>データ!$O$6</f>
        <v>該当数値なし</v>
      </c>
      <c r="J10" s="39"/>
      <c r="K10" s="39"/>
      <c r="L10" s="39"/>
      <c r="M10" s="39"/>
      <c r="N10" s="39"/>
      <c r="O10" s="39"/>
      <c r="P10" s="39">
        <f>データ!$P$6</f>
        <v>17.260000000000002</v>
      </c>
      <c r="Q10" s="39"/>
      <c r="R10" s="39"/>
      <c r="S10" s="39"/>
      <c r="T10" s="39"/>
      <c r="U10" s="39"/>
      <c r="V10" s="39"/>
      <c r="W10" s="49">
        <f>データ!$Q$6</f>
        <v>4290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1048</v>
      </c>
      <c r="AM10" s="49"/>
      <c r="AN10" s="49"/>
      <c r="AO10" s="49"/>
      <c r="AP10" s="49"/>
      <c r="AQ10" s="49"/>
      <c r="AR10" s="49"/>
      <c r="AS10" s="49"/>
      <c r="AT10" s="39">
        <f>データ!$V$6</f>
        <v>111.46</v>
      </c>
      <c r="AU10" s="39"/>
      <c r="AV10" s="39"/>
      <c r="AW10" s="39"/>
      <c r="AX10" s="39"/>
      <c r="AY10" s="39"/>
      <c r="AZ10" s="39"/>
      <c r="BA10" s="39"/>
      <c r="BB10" s="39">
        <f>データ!$W$6</f>
        <v>9.4</v>
      </c>
      <c r="BC10" s="39"/>
      <c r="BD10" s="39"/>
      <c r="BE10" s="39"/>
      <c r="BF10" s="39"/>
      <c r="BG10" s="39"/>
      <c r="BH10" s="39"/>
      <c r="BI10" s="39"/>
      <c r="BJ10" s="2"/>
      <c r="BK10" s="2"/>
      <c r="BL10" s="40" t="s">
        <v>21</v>
      </c>
      <c r="BM10" s="41"/>
      <c r="BN10" s="42" t="s">
        <v>22</v>
      </c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3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4" t="s">
        <v>23</v>
      </c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</row>
    <row r="14" spans="1:78" ht="13.5" customHeight="1" x14ac:dyDescent="0.15">
      <c r="A14" s="2"/>
      <c r="B14" s="46" t="s">
        <v>24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8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8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3" t="s">
        <v>117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6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3" t="s">
        <v>115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36" t="s">
        <v>27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8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8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3" t="s">
        <v>116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42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+HtxyIoqY33Yd2X00kwGKjpzyzs9R5L2JWQkVRJSjT/AkI61T57FuKVwVlMha+3zSMruGkF6loz95ATaItMJmg==" saltValue="g7NhWrO1De+lplVBaSkvm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66" t="s">
        <v>52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8"/>
      <c r="X3" s="72" t="s">
        <v>53</v>
      </c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 t="s">
        <v>54</v>
      </c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65" t="s">
        <v>56</v>
      </c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 t="s">
        <v>57</v>
      </c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 t="s">
        <v>58</v>
      </c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 t="s">
        <v>59</v>
      </c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 t="s">
        <v>60</v>
      </c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 t="s">
        <v>61</v>
      </c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 t="s">
        <v>62</v>
      </c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 t="s">
        <v>63</v>
      </c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 t="s">
        <v>64</v>
      </c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 t="s">
        <v>65</v>
      </c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 t="s">
        <v>66</v>
      </c>
      <c r="EE4" s="65"/>
      <c r="EF4" s="65"/>
      <c r="EG4" s="65"/>
      <c r="EH4" s="65"/>
      <c r="EI4" s="65"/>
      <c r="EJ4" s="65"/>
      <c r="EK4" s="65"/>
      <c r="EL4" s="65"/>
      <c r="EM4" s="65"/>
      <c r="EN4" s="65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2022</v>
      </c>
      <c r="C6" s="20">
        <f t="shared" ref="C6:W6" si="3">C7</f>
        <v>16420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北海道　広尾町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17.260000000000002</v>
      </c>
      <c r="Q6" s="21">
        <f t="shared" si="3"/>
        <v>4290</v>
      </c>
      <c r="R6" s="21">
        <f t="shared" si="3"/>
        <v>6229</v>
      </c>
      <c r="S6" s="21">
        <f t="shared" si="3"/>
        <v>596.48</v>
      </c>
      <c r="T6" s="21">
        <f t="shared" si="3"/>
        <v>10.44</v>
      </c>
      <c r="U6" s="21">
        <f t="shared" si="3"/>
        <v>1048</v>
      </c>
      <c r="V6" s="21">
        <f t="shared" si="3"/>
        <v>111.46</v>
      </c>
      <c r="W6" s="21">
        <f t="shared" si="3"/>
        <v>9.4</v>
      </c>
      <c r="X6" s="22">
        <f>IF(X7="",NA(),X7)</f>
        <v>112.36</v>
      </c>
      <c r="Y6" s="22">
        <f t="shared" ref="Y6:AG6" si="4">IF(Y7="",NA(),Y7)</f>
        <v>104.19</v>
      </c>
      <c r="Z6" s="22">
        <f t="shared" si="4"/>
        <v>104.71</v>
      </c>
      <c r="AA6" s="22">
        <f t="shared" si="4"/>
        <v>107.69</v>
      </c>
      <c r="AB6" s="22">
        <f t="shared" si="4"/>
        <v>87.18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406.84</v>
      </c>
      <c r="BF6" s="22">
        <f t="shared" ref="BF6:BN6" si="7">IF(BF7="",NA(),BF7)</f>
        <v>342.07</v>
      </c>
      <c r="BG6" s="22">
        <f t="shared" si="7"/>
        <v>346.6</v>
      </c>
      <c r="BH6" s="22">
        <f t="shared" si="7"/>
        <v>358.03</v>
      </c>
      <c r="BI6" s="22">
        <f t="shared" si="7"/>
        <v>446.13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101.79</v>
      </c>
      <c r="BQ6" s="22">
        <f t="shared" ref="BQ6:BY6" si="8">IF(BQ7="",NA(),BQ7)</f>
        <v>97.41</v>
      </c>
      <c r="BR6" s="22">
        <f t="shared" si="8"/>
        <v>97.47</v>
      </c>
      <c r="BS6" s="22">
        <f t="shared" si="8"/>
        <v>102.34</v>
      </c>
      <c r="BT6" s="22">
        <f t="shared" si="8"/>
        <v>84.84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94.96</v>
      </c>
      <c r="CB6" s="22">
        <f t="shared" ref="CB6:CJ6" si="9">IF(CB7="",NA(),CB7)</f>
        <v>108.67</v>
      </c>
      <c r="CC6" s="22">
        <f t="shared" si="9"/>
        <v>118.03</v>
      </c>
      <c r="CD6" s="22">
        <f t="shared" si="9"/>
        <v>121.42</v>
      </c>
      <c r="CE6" s="22">
        <f t="shared" si="9"/>
        <v>150.04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60.47</v>
      </c>
      <c r="CM6" s="22">
        <f t="shared" ref="CM6:CU6" si="10">IF(CM7="",NA(),CM7)</f>
        <v>64.2</v>
      </c>
      <c r="CN6" s="22">
        <f t="shared" si="10"/>
        <v>66.02</v>
      </c>
      <c r="CO6" s="22">
        <f t="shared" si="10"/>
        <v>60.78</v>
      </c>
      <c r="CP6" s="22">
        <f t="shared" si="10"/>
        <v>59.33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81.599999999999994</v>
      </c>
      <c r="CX6" s="22">
        <f t="shared" ref="CX6:DF6" si="11">IF(CX7="",NA(),CX7)</f>
        <v>75.78</v>
      </c>
      <c r="CY6" s="22">
        <f t="shared" si="11"/>
        <v>78.81</v>
      </c>
      <c r="CZ6" s="22">
        <f t="shared" si="11"/>
        <v>84.87</v>
      </c>
      <c r="DA6" s="22">
        <f t="shared" si="11"/>
        <v>79.94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2">
        <f t="shared" si="14"/>
        <v>0.7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16420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17.260000000000002</v>
      </c>
      <c r="Q7" s="25">
        <v>4290</v>
      </c>
      <c r="R7" s="25">
        <v>6229</v>
      </c>
      <c r="S7" s="25">
        <v>596.48</v>
      </c>
      <c r="T7" s="25">
        <v>10.44</v>
      </c>
      <c r="U7" s="25">
        <v>1048</v>
      </c>
      <c r="V7" s="25">
        <v>111.46</v>
      </c>
      <c r="W7" s="25">
        <v>9.4</v>
      </c>
      <c r="X7" s="25">
        <v>112.36</v>
      </c>
      <c r="Y7" s="25">
        <v>104.19</v>
      </c>
      <c r="Z7" s="25">
        <v>104.71</v>
      </c>
      <c r="AA7" s="25">
        <v>107.69</v>
      </c>
      <c r="AB7" s="25">
        <v>87.18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406.84</v>
      </c>
      <c r="BF7" s="25">
        <v>342.07</v>
      </c>
      <c r="BG7" s="25">
        <v>346.6</v>
      </c>
      <c r="BH7" s="25">
        <v>358.03</v>
      </c>
      <c r="BI7" s="25">
        <v>446.13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101.79</v>
      </c>
      <c r="BQ7" s="25">
        <v>97.41</v>
      </c>
      <c r="BR7" s="25">
        <v>97.47</v>
      </c>
      <c r="BS7" s="25">
        <v>102.34</v>
      </c>
      <c r="BT7" s="25">
        <v>84.84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94.96</v>
      </c>
      <c r="CB7" s="25">
        <v>108.67</v>
      </c>
      <c r="CC7" s="25">
        <v>118.03</v>
      </c>
      <c r="CD7" s="25">
        <v>121.42</v>
      </c>
      <c r="CE7" s="25">
        <v>150.04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60.47</v>
      </c>
      <c r="CM7" s="25">
        <v>64.2</v>
      </c>
      <c r="CN7" s="25">
        <v>66.02</v>
      </c>
      <c r="CO7" s="25">
        <v>60.78</v>
      </c>
      <c r="CP7" s="25">
        <v>59.33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81.599999999999994</v>
      </c>
      <c r="CX7" s="25">
        <v>75.78</v>
      </c>
      <c r="CY7" s="25">
        <v>78.81</v>
      </c>
      <c r="CZ7" s="25">
        <v>84.87</v>
      </c>
      <c r="DA7" s="25">
        <v>79.94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0.7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113</v>
      </c>
      <c r="E13" t="s">
        <v>112</v>
      </c>
      <c r="F13" t="s">
        <v>112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LGW04018</cp:lastModifiedBy>
  <dcterms:created xsi:type="dcterms:W3CDTF">2023-12-05T01:04:28Z</dcterms:created>
  <dcterms:modified xsi:type="dcterms:W3CDTF">2024-01-22T05:10:00Z</dcterms:modified>
  <cp:category/>
</cp:coreProperties>
</file>