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E:\"/>
    </mc:Choice>
  </mc:AlternateContent>
  <xr:revisionPtr revIDLastSave="0" documentId="13_ncr:1_{01ADD141-090F-4AEC-AD77-DC4A255D8A7F}" xr6:coauthVersionLast="47" xr6:coauthVersionMax="47" xr10:uidLastSave="{00000000-0000-0000-0000-000000000000}"/>
  <workbookProtection workbookAlgorithmName="SHA-512" workbookHashValue="aXxNe+wc6qBqlA6tE9/zjX1uzbz9NByT2VzemuMCCKXFZpm/cLBo9cxT/F+D9Ex7+/MNDpVBqaNa2CQYM1kTag==" workbookSaltValue="HyYKyS7b9yFqAHtDccka9A==" workbookSpinCount="100000" lockStructure="1"/>
  <bookViews>
    <workbookView xWindow="-120" yWindow="-120" windowWidth="20730" windowHeight="1116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Q6" i="5"/>
  <c r="W10" i="4" s="1"/>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H85" i="4"/>
  <c r="G85" i="4"/>
  <c r="F85" i="4"/>
  <c r="BB10" i="4"/>
  <c r="AT10" i="4"/>
  <c r="AL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<sst xmlns="http://schemas.openxmlformats.org/spreadsheetml/2006/main" count="228" uniqueCount="113">
  <si>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</si>
  <si>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</si>
  <si>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</si>
  <si>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</si>
  <si>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</si>
  <si>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</si>
  <si>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</si>
  <si>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</si>
  <si>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</si>
  <si>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</si>
  <si>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</si>
  <si>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</si>
  <si>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</si>
  <si>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</si>
  <si>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</si>
  <si>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</si>
  <si>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</si>
  <si>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</si>
  <si>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</si>
  <si>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</si>
  <si>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</si>
  <si>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</si>
  <si>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</si>
  <si>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</si>
  <si>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</si>
  <si>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</si>
  <si>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</si>
  <si>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</si>
  <si>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</si>
  <si>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</si>
  <si>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</si>
  <si>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</si>
  <si>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</si>
  <si>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</si>
  <si>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</si>
  <si>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</si>
  <si>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</si>
  <si>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</si>
  <si>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</si>
  <si>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</si>
  <si>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</si>
  <si>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</si>
  <si>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</si>
  <si>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</si>
  <si>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</si>
  <si>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</si>
  <si>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</si>
  <si>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</si>
  <si>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</si>
  <si>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</si>
  <si>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</si>
  <si>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</si>
  <si>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</si>
  <si>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</si>
  <si>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</si>
  <si>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</si>
  <si>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</si>
  <si>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</si>
  <si>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</si>
  <si>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</si>
  <si>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</si>
  <si>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</si>
  <si>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</si>
  <si>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</si>
  <si>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</si>
  <si>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</si>
  <si>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</si>
  <si>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</si>
  <si>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</si>
  <si>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</si>
  <si>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</si>
  <si>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</si>
  <si>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</si>
  <si>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</si>
  <si>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</si>
  <si>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</si>
  <si>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</si>
  <si>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</si>
  <si>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</si>
  <si>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</si>
  <si>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</si>
  <si>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</si>
  <si>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</si>
  <si>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</si>
  <si>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</si>
  <si>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</si>
  <si>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</si>
  <si>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</si>
  <si>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</si>
  <si>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</si>
  <si>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</si>
  <si>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</si>
  <si>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広尾町</t>
  </si>
  <si>
    <t>法適用</t>
  </si>
  <si>
    <t>水道事業</t>
  </si>
  <si>
    <t>末端給水事業</t>
  </si>
  <si>
    <t>A9</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</si>
  <si>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</si>
  <si>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</si>
  <si>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</si>
  <si>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</si>
  <si>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</si>
  <si>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</si>
  <si>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</si>
  <si>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</si>
  <si>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</si>
  <si>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</si>
  <si>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</si>
  <si>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</si>
  <si>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</si>
  <si>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耐用年数を超える管路が増加傾向であり、アセットマネジメントを活用しながら効率的な施設更新を行っていく。</t>
    <rPh sb="1" eb="3">
      <t>タイヨウ</t>
    </rPh>
    <rPh sb="3" eb="5">
      <t>ネンスウ</t>
    </rPh>
    <rPh sb="6" eb="7">
      <t>コ</t>
    </rPh>
    <rPh sb="9" eb="11">
      <t>カンロ</t>
    </rPh>
    <rPh sb="12" eb="14">
      <t>ゾウカ</t>
    </rPh>
    <rPh sb="14" eb="16">
      <t>ケイコウ</t>
    </rPh>
    <rPh sb="31" eb="33">
      <t>カツヨウ</t>
    </rPh>
    <rPh sb="37" eb="40">
      <t>コウリツテキ</t>
    </rPh>
    <rPh sb="41" eb="43">
      <t>シセツ</t>
    </rPh>
    <rPh sb="43" eb="45">
      <t>コウシン</t>
    </rPh>
    <rPh sb="46" eb="47">
      <t>オコナ</t>
    </rPh>
    <phoneticPr fontId="4"/>
  </si>
  <si>
    <t>　新設した広尾浄水場の企業債償還が本格化するため、より効率的な経営を行う必要がある。浄水場の稼働経費削減に努め、老朽管の更新については、人口減少を考慮し、整備計画に基づきダウンサイジングを実施する。</t>
    <rPh sb="1" eb="3">
      <t>シンセツ</t>
    </rPh>
    <rPh sb="5" eb="7">
      <t>ヒロオ</t>
    </rPh>
    <rPh sb="7" eb="10">
      <t>ジョウスイジョウ</t>
    </rPh>
    <rPh sb="11" eb="13">
      <t>キギョウ</t>
    </rPh>
    <rPh sb="13" eb="14">
      <t>サイ</t>
    </rPh>
    <rPh sb="14" eb="16">
      <t>ショウカン</t>
    </rPh>
    <rPh sb="17" eb="20">
      <t>ホンカクカ</t>
    </rPh>
    <rPh sb="27" eb="30">
      <t>コウリツテキ</t>
    </rPh>
    <rPh sb="31" eb="33">
      <t>ケイエイ</t>
    </rPh>
    <rPh sb="34" eb="35">
      <t>オコナ</t>
    </rPh>
    <rPh sb="36" eb="38">
      <t>ヒツヨウ</t>
    </rPh>
    <rPh sb="42" eb="45">
      <t>ジョウスイジョウ</t>
    </rPh>
    <rPh sb="46" eb="48">
      <t>カドウ</t>
    </rPh>
    <rPh sb="48" eb="50">
      <t>ケイヒ</t>
    </rPh>
    <rPh sb="50" eb="52">
      <t>サクゲン</t>
    </rPh>
    <rPh sb="53" eb="54">
      <t>ツト</t>
    </rPh>
    <rPh sb="56" eb="58">
      <t>ロウキュウ</t>
    </rPh>
    <rPh sb="58" eb="59">
      <t>カン</t>
    </rPh>
    <rPh sb="60" eb="62">
      <t>コウシン</t>
    </rPh>
    <rPh sb="68" eb="70">
      <t>ジンコウ</t>
    </rPh>
    <rPh sb="70" eb="72">
      <t>ゲンショウ</t>
    </rPh>
    <rPh sb="73" eb="75">
      <t>コウリョ</t>
    </rPh>
    <rPh sb="77" eb="79">
      <t>セイビ</t>
    </rPh>
    <rPh sb="79" eb="81">
      <t>ケイカク</t>
    </rPh>
    <rPh sb="82" eb="83">
      <t>モト</t>
    </rPh>
    <rPh sb="94" eb="96">
      <t>ジッシ</t>
    </rPh>
    <phoneticPr fontId="4"/>
  </si>
  <si>
    <t>　経常収支比率は経費削減等により緩やかに改善している。
　料金回収率は、基本料金の減免を４か月間行ったことにより、その間給水収益が減少したため、低下した。
　累積欠損金比率については、令和３・４年度決算統計の誤りによるものであり、０となるものである。
　流動比率については今後の企業債償還額の増加に伴い、低下傾向が予想される。
　企業債残高対給水収益比率については、新規の起債がないため改善傾向である。
　有収率については、漏水個所の発見と修繕に努め、向上をはかる。</t>
    <rPh sb="10" eb="13">
      <t>サクゲントウ</t>
    </rPh>
    <rPh sb="16" eb="17">
      <t>ユル</t>
    </rPh>
    <rPh sb="20" eb="22">
      <t>カイゼン</t>
    </rPh>
    <rPh sb="29" eb="34">
      <t>リョウキンカイシュウリツ</t>
    </rPh>
    <rPh sb="36" eb="40">
      <t>キホンリョウキン</t>
    </rPh>
    <rPh sb="41" eb="43">
      <t>ゲンメン</t>
    </rPh>
    <rPh sb="46" eb="48">
      <t>ゲツカン</t>
    </rPh>
    <rPh sb="48" eb="49">
      <t>オコナ</t>
    </rPh>
    <rPh sb="59" eb="60">
      <t>カン</t>
    </rPh>
    <rPh sb="60" eb="64">
      <t>キュウスイシュウエキ</t>
    </rPh>
    <rPh sb="65" eb="67">
      <t>ゲンショウ</t>
    </rPh>
    <rPh sb="72" eb="74">
      <t>テイカ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</si>
</sst>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0.21</c:v>
                </c:pt>
                <c:pt idx="1">
                  <c:v>0.36</c:v>
                </c:pt>
                <c:pt idx="2">
                  <c:v>0.44</c:v>
                </c:pt>
                <c:pt idx="3">
                  <c:v>0.71</c:v>
                </c:pt>
                <c:pt idx="4">
                  <c:v>0.48</c:v>
                </c:pt>
              </c:numCache>
            </c:numRef>
          </c:val>
          <c:extLst>
            <c:ext xmlns:c16="http://schemas.microsoft.com/office/drawing/2014/chart" uri="{C3380CC4-5D6E-409C-BE32-E72D297353CC}">
              <c16:uniqueId val="{00000000-9FBB-4804-BD2B-B07D7B3CC74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0.52</c:v>
                </c:pt>
                <c:pt idx="1">
                  <c:v>0.47</c:v>
                </c:pt>
                <c:pt idx="2">
                  <c:v>0.4</c:v>
                </c:pt>
                <c:pt idx="3">
                  <c:v>0.36</c:v>
                </c:pt>
                <c:pt idx="4">
                  <c:v>0.35</c:v>
                </c:pt>
              </c:numCache>
            </c:numRef>
          </c:val>
          <c:smooth val="0"/>
          <c:extLst>
            <c:ext xmlns:c16="http://schemas.microsoft.com/office/drawing/2014/chart" uri="{C3380CC4-5D6E-409C-BE32-E72D297353CC}">
              <c16:uniqueId val="{00000001-9FBB-4804-BD2B-B07D7B3CC74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96.8</c:v>
                </c:pt>
                <c:pt idx="1">
                  <c:v>102.08</c:v>
                </c:pt>
                <c:pt idx="2">
                  <c:v>100.66</c:v>
                </c:pt>
                <c:pt idx="3">
                  <c:v>95.77</c:v>
                </c:pt>
                <c:pt idx="4">
                  <c:v>97.63</c:v>
                </c:pt>
              </c:numCache>
            </c:numRef>
          </c:val>
          <c:extLst>
            <c:ext xmlns:c16="http://schemas.microsoft.com/office/drawing/2014/chart" uri="{C3380CC4-5D6E-409C-BE32-E72D297353CC}">
              <c16:uniqueId val="{00000000-53E6-4D4D-96F0-7B62157E6E6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103.81</c:v>
                </c:pt>
                <c:pt idx="1">
                  <c:v>104.35</c:v>
                </c:pt>
                <c:pt idx="2">
                  <c:v>105.34</c:v>
                </c:pt>
                <c:pt idx="3">
                  <c:v>105.77</c:v>
                </c:pt>
                <c:pt idx="4">
                  <c:v>106.93</c:v>
                </c:pt>
              </c:numCache>
            </c:numRef>
          </c:val>
          <c:smooth val="0"/>
          <c:extLst>
            <c:ext xmlns:c16="http://schemas.microsoft.com/office/drawing/2014/chart" uri="{C3380CC4-5D6E-409C-BE32-E72D297353CC}">
              <c16:uniqueId val="{00000001-53E6-4D4D-96F0-7B62157E6E6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35.49</c:v>
                </c:pt>
                <c:pt idx="1">
                  <c:v>37.74</c:v>
                </c:pt>
                <c:pt idx="2">
                  <c:v>39.700000000000003</c:v>
                </c:pt>
                <c:pt idx="3">
                  <c:v>41.79</c:v>
                </c:pt>
                <c:pt idx="4">
                  <c:v>43.76</c:v>
                </c:pt>
              </c:numCache>
            </c:numRef>
          </c:val>
          <c:extLst>
            <c:ext xmlns:c16="http://schemas.microsoft.com/office/drawing/2014/chart" uri="{C3380CC4-5D6E-409C-BE32-E72D297353CC}">
              <c16:uniqueId val="{00000000-23CB-49D8-909E-CEC0E81D154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45.85</c:v>
                </c:pt>
                <c:pt idx="1">
                  <c:v>47.31</c:v>
                </c:pt>
                <c:pt idx="2">
                  <c:v>47.5</c:v>
                </c:pt>
                <c:pt idx="3">
                  <c:v>48.41</c:v>
                </c:pt>
                <c:pt idx="4">
                  <c:v>52.14</c:v>
                </c:pt>
              </c:numCache>
            </c:numRef>
          </c:val>
          <c:smooth val="0"/>
          <c:extLst>
            <c:ext xmlns:c16="http://schemas.microsoft.com/office/drawing/2014/chart" uri="{C3380CC4-5D6E-409C-BE32-E72D297353CC}">
              <c16:uniqueId val="{00000001-23CB-49D8-909E-CEC0E81D154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16.649999999999999</c:v>
                </c:pt>
                <c:pt idx="1">
                  <c:v>16.63</c:v>
                </c:pt>
                <c:pt idx="2">
                  <c:v>16.329999999999998</c:v>
                </c:pt>
                <c:pt idx="3">
                  <c:v>17.510000000000002</c:v>
                </c:pt>
                <c:pt idx="4">
                  <c:v>16.68</c:v>
                </c:pt>
              </c:numCache>
            </c:numRef>
          </c:val>
          <c:extLst>
            <c:ext xmlns:c16="http://schemas.microsoft.com/office/drawing/2014/chart" uri="{C3380CC4-5D6E-409C-BE32-E72D297353CC}">
              <c16:uniqueId val="{00000000-E1F0-49AF-B5E7-CDEF4E2EBE3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14.13</c:v>
                </c:pt>
                <c:pt idx="1">
                  <c:v>16.77</c:v>
                </c:pt>
                <c:pt idx="2">
                  <c:v>17.399999999999999</c:v>
                </c:pt>
                <c:pt idx="3">
                  <c:v>18.64</c:v>
                </c:pt>
                <c:pt idx="4">
                  <c:v>21.01</c:v>
                </c:pt>
              </c:numCache>
            </c:numRef>
          </c:val>
          <c:smooth val="0"/>
          <c:extLst>
            <c:ext xmlns:c16="http://schemas.microsoft.com/office/drawing/2014/chart" uri="{C3380CC4-5D6E-409C-BE32-E72D297353CC}">
              <c16:uniqueId val="{00000001-E1F0-49AF-B5E7-CDEF4E2EBE3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formatCode="#,##0.00;&quot;△&quot;#,##0.00;&quot;-&quot;">
                  <c:v>5.8</c:v>
                </c:pt>
                <c:pt idx="4" formatCode="#,##0.00;&quot;△&quot;#,##0.00;&quot;-&quot;">
                  <c:v>3.06</c:v>
                </c:pt>
              </c:numCache>
            </c:numRef>
          </c:val>
          <c:extLst>
            <c:ext xmlns:c16="http://schemas.microsoft.com/office/drawing/2014/chart" uri="{C3380CC4-5D6E-409C-BE32-E72D297353CC}">
              <c16:uniqueId val="{00000000-C6A3-4652-8A1E-3FD588527518}"/>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25.66</c:v>
                </c:pt>
                <c:pt idx="1">
                  <c:v>21.69</c:v>
                </c:pt>
                <c:pt idx="2">
                  <c:v>24.04</c:v>
                </c:pt>
                <c:pt idx="3">
                  <c:v>28.03</c:v>
                </c:pt>
                <c:pt idx="4">
                  <c:v>20.41</c:v>
                </c:pt>
              </c:numCache>
            </c:numRef>
          </c:val>
          <c:smooth val="0"/>
          <c:extLst>
            <c:ext xmlns:c16="http://schemas.microsoft.com/office/drawing/2014/chart" uri="{C3380CC4-5D6E-409C-BE32-E72D297353CC}">
              <c16:uniqueId val="{00000001-C6A3-4652-8A1E-3FD588527518}"/>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594.23</c:v>
                </c:pt>
                <c:pt idx="1">
                  <c:v>597.23</c:v>
                </c:pt>
                <c:pt idx="2">
                  <c:v>686.01</c:v>
                </c:pt>
                <c:pt idx="3">
                  <c:v>661.93</c:v>
                </c:pt>
                <c:pt idx="4">
                  <c:v>650.80999999999995</c:v>
                </c:pt>
              </c:numCache>
            </c:numRef>
          </c:val>
          <c:extLst>
            <c:ext xmlns:c16="http://schemas.microsoft.com/office/drawing/2014/chart" uri="{C3380CC4-5D6E-409C-BE32-E72D297353CC}">
              <c16:uniqueId val="{00000000-0322-4D53-9E14-88E7C6ABAAE2}"/>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300.14</c:v>
                </c:pt>
                <c:pt idx="1">
                  <c:v>301.04000000000002</c:v>
                </c:pt>
                <c:pt idx="2">
                  <c:v>305.08</c:v>
                </c:pt>
                <c:pt idx="3">
                  <c:v>305.33999999999997</c:v>
                </c:pt>
                <c:pt idx="4">
                  <c:v>345.42</c:v>
                </c:pt>
              </c:numCache>
            </c:numRef>
          </c:val>
          <c:smooth val="0"/>
          <c:extLst>
            <c:ext xmlns:c16="http://schemas.microsoft.com/office/drawing/2014/chart" uri="{C3380CC4-5D6E-409C-BE32-E72D297353CC}">
              <c16:uniqueId val="{00000001-0322-4D53-9E14-88E7C6ABAAE2}"/>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275.22000000000003</c:v>
                </c:pt>
                <c:pt idx="1">
                  <c:v>267.27</c:v>
                </c:pt>
                <c:pt idx="2">
                  <c:v>257.01</c:v>
                </c:pt>
                <c:pt idx="3">
                  <c:v>244.34</c:v>
                </c:pt>
                <c:pt idx="4">
                  <c:v>262.33999999999997</c:v>
                </c:pt>
              </c:numCache>
            </c:numRef>
          </c:val>
          <c:extLst>
            <c:ext xmlns:c16="http://schemas.microsoft.com/office/drawing/2014/chart" uri="{C3380CC4-5D6E-409C-BE32-E72D297353CC}">
              <c16:uniqueId val="{00000000-0CF4-48FA-87FC-1C94ADD23C8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566.65</c:v>
                </c:pt>
                <c:pt idx="1">
                  <c:v>551.62</c:v>
                </c:pt>
                <c:pt idx="2">
                  <c:v>585.59</c:v>
                </c:pt>
                <c:pt idx="3">
                  <c:v>561.34</c:v>
                </c:pt>
                <c:pt idx="4">
                  <c:v>631.39</c:v>
                </c:pt>
              </c:numCache>
            </c:numRef>
          </c:val>
          <c:smooth val="0"/>
          <c:extLst>
            <c:ext xmlns:c16="http://schemas.microsoft.com/office/drawing/2014/chart" uri="{C3380CC4-5D6E-409C-BE32-E72D297353CC}">
              <c16:uniqueId val="{00000001-0CF4-48FA-87FC-1C94ADD23C8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83.42</c:v>
                </c:pt>
                <c:pt idx="1">
                  <c:v>89.17</c:v>
                </c:pt>
                <c:pt idx="2">
                  <c:v>86.91</c:v>
                </c:pt>
                <c:pt idx="3">
                  <c:v>81.13</c:v>
                </c:pt>
                <c:pt idx="4">
                  <c:v>76.39</c:v>
                </c:pt>
              </c:numCache>
            </c:numRef>
          </c:val>
          <c:extLst>
            <c:ext xmlns:c16="http://schemas.microsoft.com/office/drawing/2014/chart" uri="{C3380CC4-5D6E-409C-BE32-E72D297353CC}">
              <c16:uniqueId val="{00000000-F460-4D66-82B7-2F5E95BA73C0}"/>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84.77</c:v>
                </c:pt>
                <c:pt idx="1">
                  <c:v>87.11</c:v>
                </c:pt>
                <c:pt idx="2">
                  <c:v>82.78</c:v>
                </c:pt>
                <c:pt idx="3">
                  <c:v>84.82</c:v>
                </c:pt>
                <c:pt idx="4">
                  <c:v>76.55</c:v>
                </c:pt>
              </c:numCache>
            </c:numRef>
          </c:val>
          <c:smooth val="0"/>
          <c:extLst>
            <c:ext xmlns:c16="http://schemas.microsoft.com/office/drawing/2014/chart" uri="{C3380CC4-5D6E-409C-BE32-E72D297353CC}">
              <c16:uniqueId val="{00000001-F460-4D66-82B7-2F5E95BA73C0}"/>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259.43</c:v>
                </c:pt>
                <c:pt idx="1">
                  <c:v>243.24</c:v>
                </c:pt>
                <c:pt idx="2">
                  <c:v>247.85</c:v>
                </c:pt>
                <c:pt idx="3">
                  <c:v>268.24</c:v>
                </c:pt>
                <c:pt idx="4">
                  <c:v>254.78</c:v>
                </c:pt>
              </c:numCache>
            </c:numRef>
          </c:val>
          <c:extLst>
            <c:ext xmlns:c16="http://schemas.microsoft.com/office/drawing/2014/chart" uri="{C3380CC4-5D6E-409C-BE32-E72D297353CC}">
              <c16:uniqueId val="{00000000-D430-43E7-B0ED-D232351050F0}"/>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227.27</c:v>
                </c:pt>
                <c:pt idx="1">
                  <c:v>223.98</c:v>
                </c:pt>
                <c:pt idx="2">
                  <c:v>225.09</c:v>
                </c:pt>
                <c:pt idx="3">
                  <c:v>224.82</c:v>
                </c:pt>
                <c:pt idx="4">
                  <c:v>269.25</c:v>
                </c:pt>
              </c:numCache>
            </c:numRef>
          </c:val>
          <c:smooth val="0"/>
          <c:extLst>
            <c:ext xmlns:c16="http://schemas.microsoft.com/office/drawing/2014/chart" uri="{C3380CC4-5D6E-409C-BE32-E72D297353CC}">
              <c16:uniqueId val="{00000001-D430-43E7-B0ED-D232351050F0}"/>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26.88</c:v>
                </c:pt>
                <c:pt idx="1">
                  <c:v>63.13</c:v>
                </c:pt>
                <c:pt idx="2">
                  <c:v>57.93</c:v>
                </c:pt>
                <c:pt idx="3">
                  <c:v>57.76</c:v>
                </c:pt>
                <c:pt idx="4">
                  <c:v>55.39</c:v>
                </c:pt>
              </c:numCache>
            </c:numRef>
          </c:val>
          <c:extLst>
            <c:ext xmlns:c16="http://schemas.microsoft.com/office/drawing/2014/chart" uri="{C3380CC4-5D6E-409C-BE32-E72D297353CC}">
              <c16:uniqueId val="{00000000-75D9-4181-96D6-BAD67E21CACB}"/>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50.29</c:v>
                </c:pt>
                <c:pt idx="1">
                  <c:v>49.64</c:v>
                </c:pt>
                <c:pt idx="2">
                  <c:v>49.38</c:v>
                </c:pt>
                <c:pt idx="3">
                  <c:v>50.09</c:v>
                </c:pt>
                <c:pt idx="4">
                  <c:v>41.14</c:v>
                </c:pt>
              </c:numCache>
            </c:numRef>
          </c:val>
          <c:smooth val="0"/>
          <c:extLst>
            <c:ext xmlns:c16="http://schemas.microsoft.com/office/drawing/2014/chart" uri="{C3380CC4-5D6E-409C-BE32-E72D297353CC}">
              <c16:uniqueId val="{00000001-75D9-4181-96D6-BAD67E21CACB}"/>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84.13</c:v>
                </c:pt>
                <c:pt idx="1">
                  <c:v>75.59</c:v>
                </c:pt>
                <c:pt idx="2">
                  <c:v>81.66</c:v>
                </c:pt>
                <c:pt idx="3">
                  <c:v>80.19</c:v>
                </c:pt>
                <c:pt idx="4">
                  <c:v>81.540000000000006</c:v>
                </c:pt>
              </c:numCache>
            </c:numRef>
          </c:val>
          <c:extLst>
            <c:ext xmlns:c16="http://schemas.microsoft.com/office/drawing/2014/chart" uri="{C3380CC4-5D6E-409C-BE32-E72D297353CC}">
              <c16:uniqueId val="{00000000-2E01-4A32-BE04-FB0952636E2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77.73</c:v>
                </c:pt>
                <c:pt idx="1">
                  <c:v>78.09</c:v>
                </c:pt>
                <c:pt idx="2">
                  <c:v>78.010000000000005</c:v>
                </c:pt>
                <c:pt idx="3">
                  <c:v>77.599999999999994</c:v>
                </c:pt>
                <c:pt idx="4">
                  <c:v>70.42</c:v>
                </c:pt>
              </c:numCache>
            </c:numRef>
          </c:val>
          <c:smooth val="0"/>
          <c:extLst>
            <c:ext xmlns:c16="http://schemas.microsoft.com/office/drawing/2014/chart" uri="{C3380CC4-5D6E-409C-BE32-E72D297353CC}">
              <c16:uniqueId val="{00000001-2E01-4A32-BE04-FB0952636E2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G17"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北海道　広尾町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A9</v>
      </c>
      <c r="X8" s="44"/>
      <c r="Y8" s="44"/>
      <c r="Z8" s="44"/>
      <c r="AA8" s="44"/>
      <c r="AB8" s="44"/>
      <c r="AC8" s="44"/>
      <c r="AD8" s="44" t="str">
        <f>データ!$M$6</f>
        <v>非設置</v>
      </c>
      <c r="AE8" s="44"/>
      <c r="AF8" s="44"/>
      <c r="AG8" s="44"/>
      <c r="AH8" s="44"/>
      <c r="AI8" s="44"/>
      <c r="AJ8" s="44"/>
      <c r="AK8" s="2"/>
      <c r="AL8" s="45">
        <f>データ!$R$6</f>
        <v>6229</v>
      </c>
      <c r="AM8" s="45"/>
      <c r="AN8" s="45"/>
      <c r="AO8" s="45"/>
      <c r="AP8" s="45"/>
      <c r="AQ8" s="45"/>
      <c r="AR8" s="45"/>
      <c r="AS8" s="45"/>
      <c r="AT8" s="46">
        <f>データ!$S$6</f>
        <v>596.48</v>
      </c>
      <c r="AU8" s="47"/>
      <c r="AV8" s="47"/>
      <c r="AW8" s="47"/>
      <c r="AX8" s="47"/>
      <c r="AY8" s="47"/>
      <c r="AZ8" s="47"/>
      <c r="BA8" s="47"/>
      <c r="BB8" s="48">
        <f>データ!$T$6</f>
        <v>10.44</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84.96</v>
      </c>
      <c r="J10" s="47"/>
      <c r="K10" s="47"/>
      <c r="L10" s="47"/>
      <c r="M10" s="47"/>
      <c r="N10" s="47"/>
      <c r="O10" s="81"/>
      <c r="P10" s="48">
        <f>データ!$P$6</f>
        <v>82.3</v>
      </c>
      <c r="Q10" s="48"/>
      <c r="R10" s="48"/>
      <c r="S10" s="48"/>
      <c r="T10" s="48"/>
      <c r="U10" s="48"/>
      <c r="V10" s="48"/>
      <c r="W10" s="45">
        <f>データ!$Q$6</f>
        <v>4400</v>
      </c>
      <c r="X10" s="45"/>
      <c r="Y10" s="45"/>
      <c r="Z10" s="45"/>
      <c r="AA10" s="45"/>
      <c r="AB10" s="45"/>
      <c r="AC10" s="45"/>
      <c r="AD10" s="2"/>
      <c r="AE10" s="2"/>
      <c r="AF10" s="2"/>
      <c r="AG10" s="2"/>
      <c r="AH10" s="2"/>
      <c r="AI10" s="2"/>
      <c r="AJ10" s="2"/>
      <c r="AK10" s="2"/>
      <c r="AL10" s="45">
        <f>データ!$U$6</f>
        <v>4997</v>
      </c>
      <c r="AM10" s="45"/>
      <c r="AN10" s="45"/>
      <c r="AO10" s="45"/>
      <c r="AP10" s="45"/>
      <c r="AQ10" s="45"/>
      <c r="AR10" s="45"/>
      <c r="AS10" s="45"/>
      <c r="AT10" s="46">
        <f>データ!$V$6</f>
        <v>6.32</v>
      </c>
      <c r="AU10" s="47"/>
      <c r="AV10" s="47"/>
      <c r="AW10" s="47"/>
      <c r="AX10" s="47"/>
      <c r="AY10" s="47"/>
      <c r="AZ10" s="47"/>
      <c r="BA10" s="47"/>
      <c r="BB10" s="48">
        <f>データ!$W$6</f>
        <v>790.66</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112</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110</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111</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xPp7V5wkXMMRn5IxV9MWLyP/EMv8zu4qF89sJTeNdtKRvB53rM7PxNFE6DJXf7GGtIGzGoKSJegNVhsQiHxMKQ==" saltValue="/IrR2LdZBPtWrHJnn6/sG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27</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52</v>
      </c>
      <c r="B4" s="17"/>
      <c r="C4" s="17"/>
      <c r="D4" s="17"/>
      <c r="E4" s="17"/>
      <c r="F4" s="17"/>
      <c r="G4" s="17"/>
      <c r="H4" s="86"/>
      <c r="I4" s="87"/>
      <c r="J4" s="87"/>
      <c r="K4" s="87"/>
      <c r="L4" s="87"/>
      <c r="M4" s="87"/>
      <c r="N4" s="87"/>
      <c r="O4" s="87"/>
      <c r="P4" s="87"/>
      <c r="Q4" s="87"/>
      <c r="R4" s="87"/>
      <c r="S4" s="87"/>
      <c r="T4" s="87"/>
      <c r="U4" s="87"/>
      <c r="V4" s="87"/>
      <c r="W4" s="88"/>
      <c r="X4" s="82" t="s">
        <v>53</v>
      </c>
      <c r="Y4" s="82"/>
      <c r="Z4" s="82"/>
      <c r="AA4" s="82"/>
      <c r="AB4" s="82"/>
      <c r="AC4" s="82"/>
      <c r="AD4" s="82"/>
      <c r="AE4" s="82"/>
      <c r="AF4" s="82"/>
      <c r="AG4" s="82"/>
      <c r="AH4" s="82"/>
      <c r="AI4" s="82" t="s">
        <v>54</v>
      </c>
      <c r="AJ4" s="82"/>
      <c r="AK4" s="82"/>
      <c r="AL4" s="82"/>
      <c r="AM4" s="82"/>
      <c r="AN4" s="82"/>
      <c r="AO4" s="82"/>
      <c r="AP4" s="82"/>
      <c r="AQ4" s="82"/>
      <c r="AR4" s="82"/>
      <c r="AS4" s="82"/>
      <c r="AT4" s="82" t="s">
        <v>55</v>
      </c>
      <c r="AU4" s="82"/>
      <c r="AV4" s="82"/>
      <c r="AW4" s="82"/>
      <c r="AX4" s="82"/>
      <c r="AY4" s="82"/>
      <c r="AZ4" s="82"/>
      <c r="BA4" s="82"/>
      <c r="BB4" s="82"/>
      <c r="BC4" s="82"/>
      <c r="BD4" s="82"/>
      <c r="BE4" s="82" t="s">
        <v>56</v>
      </c>
      <c r="BF4" s="82"/>
      <c r="BG4" s="82"/>
      <c r="BH4" s="82"/>
      <c r="BI4" s="82"/>
      <c r="BJ4" s="82"/>
      <c r="BK4" s="82"/>
      <c r="BL4" s="82"/>
      <c r="BM4" s="82"/>
      <c r="BN4" s="82"/>
      <c r="BO4" s="82"/>
      <c r="BP4" s="82" t="s">
        <v>57</v>
      </c>
      <c r="BQ4" s="82"/>
      <c r="BR4" s="82"/>
      <c r="BS4" s="82"/>
      <c r="BT4" s="82"/>
      <c r="BU4" s="82"/>
      <c r="BV4" s="82"/>
      <c r="BW4" s="82"/>
      <c r="BX4" s="82"/>
      <c r="BY4" s="82"/>
      <c r="BZ4" s="82"/>
      <c r="CA4" s="82" t="s">
        <v>58</v>
      </c>
      <c r="CB4" s="82"/>
      <c r="CC4" s="82"/>
      <c r="CD4" s="82"/>
      <c r="CE4" s="82"/>
      <c r="CF4" s="82"/>
      <c r="CG4" s="82"/>
      <c r="CH4" s="82"/>
      <c r="CI4" s="82"/>
      <c r="CJ4" s="82"/>
      <c r="CK4" s="82"/>
      <c r="CL4" s="82" t="s">
        <v>59</v>
      </c>
      <c r="CM4" s="82"/>
      <c r="CN4" s="82"/>
      <c r="CO4" s="82"/>
      <c r="CP4" s="82"/>
      <c r="CQ4" s="82"/>
      <c r="CR4" s="82"/>
      <c r="CS4" s="82"/>
      <c r="CT4" s="82"/>
      <c r="CU4" s="82"/>
      <c r="CV4" s="82"/>
      <c r="CW4" s="82" t="s">
        <v>60</v>
      </c>
      <c r="CX4" s="82"/>
      <c r="CY4" s="82"/>
      <c r="CZ4" s="82"/>
      <c r="DA4" s="82"/>
      <c r="DB4" s="82"/>
      <c r="DC4" s="82"/>
      <c r="DD4" s="82"/>
      <c r="DE4" s="82"/>
      <c r="DF4" s="82"/>
      <c r="DG4" s="82"/>
      <c r="DH4" s="82" t="s">
        <v>61</v>
      </c>
      <c r="DI4" s="82"/>
      <c r="DJ4" s="82"/>
      <c r="DK4" s="82"/>
      <c r="DL4" s="82"/>
      <c r="DM4" s="82"/>
      <c r="DN4" s="82"/>
      <c r="DO4" s="82"/>
      <c r="DP4" s="82"/>
      <c r="DQ4" s="82"/>
      <c r="DR4" s="82"/>
      <c r="DS4" s="82" t="s">
        <v>62</v>
      </c>
      <c r="DT4" s="82"/>
      <c r="DU4" s="82"/>
      <c r="DV4" s="82"/>
      <c r="DW4" s="82"/>
      <c r="DX4" s="82"/>
      <c r="DY4" s="82"/>
      <c r="DZ4" s="82"/>
      <c r="EA4" s="82"/>
      <c r="EB4" s="82"/>
      <c r="EC4" s="82"/>
      <c r="ED4" s="82" t="s">
        <v>63</v>
      </c>
      <c r="EE4" s="82"/>
      <c r="EF4" s="82"/>
      <c r="EG4" s="82"/>
      <c r="EH4" s="82"/>
      <c r="EI4" s="82"/>
      <c r="EJ4" s="82"/>
      <c r="EK4" s="82"/>
      <c r="EL4" s="82"/>
      <c r="EM4" s="82"/>
      <c r="EN4" s="82"/>
    </row>
    <row r="5" spans="1:144" x14ac:dyDescent="0.15">
      <c r="A5" s="15" t="s">
        <v>64</v>
      </c>
      <c r="B5" s="18"/>
      <c r="C5" s="18"/>
      <c r="D5" s="18"/>
      <c r="E5" s="18"/>
      <c r="F5" s="18"/>
      <c r="G5" s="18"/>
      <c r="H5" s="19" t="s">
        <v>65</v>
      </c>
      <c r="I5" s="19" t="s">
        <v>66</v>
      </c>
      <c r="J5" s="19" t="s">
        <v>67</v>
      </c>
      <c r="K5" s="19" t="s">
        <v>68</v>
      </c>
      <c r="L5" s="19" t="s">
        <v>69</v>
      </c>
      <c r="M5" s="19" t="s">
        <v>5</v>
      </c>
      <c r="N5" s="19" t="s">
        <v>70</v>
      </c>
      <c r="O5" s="19" t="s">
        <v>71</v>
      </c>
      <c r="P5" s="19" t="s">
        <v>72</v>
      </c>
      <c r="Q5" s="19" t="s">
        <v>73</v>
      </c>
      <c r="R5" s="19" t="s">
        <v>74</v>
      </c>
      <c r="S5" s="19" t="s">
        <v>75</v>
      </c>
      <c r="T5" s="19" t="s">
        <v>76</v>
      </c>
      <c r="U5" s="19" t="s">
        <v>77</v>
      </c>
      <c r="V5" s="19" t="s">
        <v>78</v>
      </c>
      <c r="W5" s="19" t="s">
        <v>79</v>
      </c>
      <c r="X5" s="19" t="s">
        <v>80</v>
      </c>
      <c r="Y5" s="19" t="s">
        <v>81</v>
      </c>
      <c r="Z5" s="19" t="s">
        <v>82</v>
      </c>
      <c r="AA5" s="19" t="s">
        <v>83</v>
      </c>
      <c r="AB5" s="19" t="s">
        <v>84</v>
      </c>
      <c r="AC5" s="19" t="s">
        <v>85</v>
      </c>
      <c r="AD5" s="19" t="s">
        <v>86</v>
      </c>
      <c r="AE5" s="19" t="s">
        <v>87</v>
      </c>
      <c r="AF5" s="19" t="s">
        <v>88</v>
      </c>
      <c r="AG5" s="19" t="s">
        <v>89</v>
      </c>
      <c r="AH5" s="19" t="s">
        <v>29</v>
      </c>
      <c r="AI5" s="19" t="s">
        <v>80</v>
      </c>
      <c r="AJ5" s="19" t="s">
        <v>81</v>
      </c>
      <c r="AK5" s="19" t="s">
        <v>82</v>
      </c>
      <c r="AL5" s="19" t="s">
        <v>83</v>
      </c>
      <c r="AM5" s="19" t="s">
        <v>84</v>
      </c>
      <c r="AN5" s="19" t="s">
        <v>85</v>
      </c>
      <c r="AO5" s="19" t="s">
        <v>86</v>
      </c>
      <c r="AP5" s="19" t="s">
        <v>87</v>
      </c>
      <c r="AQ5" s="19" t="s">
        <v>88</v>
      </c>
      <c r="AR5" s="19" t="s">
        <v>89</v>
      </c>
      <c r="AS5" s="19" t="s">
        <v>90</v>
      </c>
      <c r="AT5" s="19" t="s">
        <v>80</v>
      </c>
      <c r="AU5" s="19" t="s">
        <v>81</v>
      </c>
      <c r="AV5" s="19" t="s">
        <v>82</v>
      </c>
      <c r="AW5" s="19" t="s">
        <v>83</v>
      </c>
      <c r="AX5" s="19" t="s">
        <v>84</v>
      </c>
      <c r="AY5" s="19" t="s">
        <v>85</v>
      </c>
      <c r="AZ5" s="19" t="s">
        <v>86</v>
      </c>
      <c r="BA5" s="19" t="s">
        <v>87</v>
      </c>
      <c r="BB5" s="19" t="s">
        <v>88</v>
      </c>
      <c r="BC5" s="19" t="s">
        <v>89</v>
      </c>
      <c r="BD5" s="19" t="s">
        <v>90</v>
      </c>
      <c r="BE5" s="19" t="s">
        <v>80</v>
      </c>
      <c r="BF5" s="19" t="s">
        <v>81</v>
      </c>
      <c r="BG5" s="19" t="s">
        <v>82</v>
      </c>
      <c r="BH5" s="19" t="s">
        <v>83</v>
      </c>
      <c r="BI5" s="19" t="s">
        <v>84</v>
      </c>
      <c r="BJ5" s="19" t="s">
        <v>85</v>
      </c>
      <c r="BK5" s="19" t="s">
        <v>86</v>
      </c>
      <c r="BL5" s="19" t="s">
        <v>87</v>
      </c>
      <c r="BM5" s="19" t="s">
        <v>88</v>
      </c>
      <c r="BN5" s="19" t="s">
        <v>89</v>
      </c>
      <c r="BO5" s="19" t="s">
        <v>90</v>
      </c>
      <c r="BP5" s="19" t="s">
        <v>80</v>
      </c>
      <c r="BQ5" s="19" t="s">
        <v>81</v>
      </c>
      <c r="BR5" s="19" t="s">
        <v>82</v>
      </c>
      <c r="BS5" s="19" t="s">
        <v>83</v>
      </c>
      <c r="BT5" s="19" t="s">
        <v>84</v>
      </c>
      <c r="BU5" s="19" t="s">
        <v>85</v>
      </c>
      <c r="BV5" s="19" t="s">
        <v>86</v>
      </c>
      <c r="BW5" s="19" t="s">
        <v>87</v>
      </c>
      <c r="BX5" s="19" t="s">
        <v>88</v>
      </c>
      <c r="BY5" s="19" t="s">
        <v>89</v>
      </c>
      <c r="BZ5" s="19" t="s">
        <v>90</v>
      </c>
      <c r="CA5" s="19" t="s">
        <v>80</v>
      </c>
      <c r="CB5" s="19" t="s">
        <v>81</v>
      </c>
      <c r="CC5" s="19" t="s">
        <v>82</v>
      </c>
      <c r="CD5" s="19" t="s">
        <v>83</v>
      </c>
      <c r="CE5" s="19" t="s">
        <v>84</v>
      </c>
      <c r="CF5" s="19" t="s">
        <v>85</v>
      </c>
      <c r="CG5" s="19" t="s">
        <v>86</v>
      </c>
      <c r="CH5" s="19" t="s">
        <v>87</v>
      </c>
      <c r="CI5" s="19" t="s">
        <v>88</v>
      </c>
      <c r="CJ5" s="19" t="s">
        <v>89</v>
      </c>
      <c r="CK5" s="19" t="s">
        <v>90</v>
      </c>
      <c r="CL5" s="19" t="s">
        <v>80</v>
      </c>
      <c r="CM5" s="19" t="s">
        <v>81</v>
      </c>
      <c r="CN5" s="19" t="s">
        <v>82</v>
      </c>
      <c r="CO5" s="19" t="s">
        <v>83</v>
      </c>
      <c r="CP5" s="19" t="s">
        <v>84</v>
      </c>
      <c r="CQ5" s="19" t="s">
        <v>85</v>
      </c>
      <c r="CR5" s="19" t="s">
        <v>86</v>
      </c>
      <c r="CS5" s="19" t="s">
        <v>87</v>
      </c>
      <c r="CT5" s="19" t="s">
        <v>88</v>
      </c>
      <c r="CU5" s="19" t="s">
        <v>89</v>
      </c>
      <c r="CV5" s="19" t="s">
        <v>90</v>
      </c>
      <c r="CW5" s="19" t="s">
        <v>80</v>
      </c>
      <c r="CX5" s="19" t="s">
        <v>81</v>
      </c>
      <c r="CY5" s="19" t="s">
        <v>82</v>
      </c>
      <c r="CZ5" s="19" t="s">
        <v>83</v>
      </c>
      <c r="DA5" s="19" t="s">
        <v>84</v>
      </c>
      <c r="DB5" s="19" t="s">
        <v>85</v>
      </c>
      <c r="DC5" s="19" t="s">
        <v>86</v>
      </c>
      <c r="DD5" s="19" t="s">
        <v>87</v>
      </c>
      <c r="DE5" s="19" t="s">
        <v>88</v>
      </c>
      <c r="DF5" s="19" t="s">
        <v>89</v>
      </c>
      <c r="DG5" s="19" t="s">
        <v>90</v>
      </c>
      <c r="DH5" s="19" t="s">
        <v>80</v>
      </c>
      <c r="DI5" s="19" t="s">
        <v>81</v>
      </c>
      <c r="DJ5" s="19" t="s">
        <v>82</v>
      </c>
      <c r="DK5" s="19" t="s">
        <v>83</v>
      </c>
      <c r="DL5" s="19" t="s">
        <v>84</v>
      </c>
      <c r="DM5" s="19" t="s">
        <v>85</v>
      </c>
      <c r="DN5" s="19" t="s">
        <v>86</v>
      </c>
      <c r="DO5" s="19" t="s">
        <v>87</v>
      </c>
      <c r="DP5" s="19" t="s">
        <v>88</v>
      </c>
      <c r="DQ5" s="19" t="s">
        <v>89</v>
      </c>
      <c r="DR5" s="19" t="s">
        <v>90</v>
      </c>
      <c r="DS5" s="19" t="s">
        <v>80</v>
      </c>
      <c r="DT5" s="19" t="s">
        <v>81</v>
      </c>
      <c r="DU5" s="19" t="s">
        <v>82</v>
      </c>
      <c r="DV5" s="19" t="s">
        <v>83</v>
      </c>
      <c r="DW5" s="19" t="s">
        <v>84</v>
      </c>
      <c r="DX5" s="19" t="s">
        <v>85</v>
      </c>
      <c r="DY5" s="19" t="s">
        <v>86</v>
      </c>
      <c r="DZ5" s="19" t="s">
        <v>87</v>
      </c>
      <c r="EA5" s="19" t="s">
        <v>88</v>
      </c>
      <c r="EB5" s="19" t="s">
        <v>89</v>
      </c>
      <c r="EC5" s="19" t="s">
        <v>90</v>
      </c>
      <c r="ED5" s="19" t="s">
        <v>80</v>
      </c>
      <c r="EE5" s="19" t="s">
        <v>81</v>
      </c>
      <c r="EF5" s="19" t="s">
        <v>82</v>
      </c>
      <c r="EG5" s="19" t="s">
        <v>83</v>
      </c>
      <c r="EH5" s="19" t="s">
        <v>84</v>
      </c>
      <c r="EI5" s="19" t="s">
        <v>85</v>
      </c>
      <c r="EJ5" s="19" t="s">
        <v>86</v>
      </c>
      <c r="EK5" s="19" t="s">
        <v>87</v>
      </c>
      <c r="EL5" s="19" t="s">
        <v>88</v>
      </c>
      <c r="EM5" s="19" t="s">
        <v>89</v>
      </c>
      <c r="EN5" s="19" t="s">
        <v>90</v>
      </c>
    </row>
    <row r="6" spans="1:144" s="23" customFormat="1" x14ac:dyDescent="0.15">
      <c r="A6" s="15" t="s">
        <v>91</v>
      </c>
      <c r="B6" s="20">
        <f>B7</f>
        <v>2022</v>
      </c>
      <c r="C6" s="20">
        <f t="shared" ref="C6:W6" si="3">C7</f>
        <v>16420</v>
      </c>
      <c r="D6" s="20">
        <f t="shared" si="3"/>
        <v>46</v>
      </c>
      <c r="E6" s="20">
        <f t="shared" si="3"/>
        <v>1</v>
      </c>
      <c r="F6" s="20">
        <f t="shared" si="3"/>
        <v>0</v>
      </c>
      <c r="G6" s="20">
        <f t="shared" si="3"/>
        <v>1</v>
      </c>
      <c r="H6" s="20" t="str">
        <f t="shared" si="3"/>
        <v>北海道　広尾町</v>
      </c>
      <c r="I6" s="20" t="str">
        <f t="shared" si="3"/>
        <v>法適用</v>
      </c>
      <c r="J6" s="20" t="str">
        <f t="shared" si="3"/>
        <v>水道事業</v>
      </c>
      <c r="K6" s="20" t="str">
        <f t="shared" si="3"/>
        <v>末端給水事業</v>
      </c>
      <c r="L6" s="20" t="str">
        <f t="shared" si="3"/>
        <v>A9</v>
      </c>
      <c r="M6" s="20" t="str">
        <f t="shared" si="3"/>
        <v>非設置</v>
      </c>
      <c r="N6" s="21" t="str">
        <f t="shared" si="3"/>
        <v>-</v>
      </c>
      <c r="O6" s="21">
        <f t="shared" si="3"/>
        <v>84.96</v>
      </c>
      <c r="P6" s="21">
        <f t="shared" si="3"/>
        <v>82.3</v>
      </c>
      <c r="Q6" s="21">
        <f t="shared" si="3"/>
        <v>4400</v>
      </c>
      <c r="R6" s="21">
        <f t="shared" si="3"/>
        <v>6229</v>
      </c>
      <c r="S6" s="21">
        <f t="shared" si="3"/>
        <v>596.48</v>
      </c>
      <c r="T6" s="21">
        <f t="shared" si="3"/>
        <v>10.44</v>
      </c>
      <c r="U6" s="21">
        <f t="shared" si="3"/>
        <v>4997</v>
      </c>
      <c r="V6" s="21">
        <f t="shared" si="3"/>
        <v>6.32</v>
      </c>
      <c r="W6" s="21">
        <f t="shared" si="3"/>
        <v>790.66</v>
      </c>
      <c r="X6" s="22">
        <f>IF(X7="",NA(),X7)</f>
        <v>96.8</v>
      </c>
      <c r="Y6" s="22">
        <f t="shared" ref="Y6:AG6" si="4">IF(Y7="",NA(),Y7)</f>
        <v>102.08</v>
      </c>
      <c r="Z6" s="22">
        <f t="shared" si="4"/>
        <v>100.66</v>
      </c>
      <c r="AA6" s="22">
        <f t="shared" si="4"/>
        <v>95.77</v>
      </c>
      <c r="AB6" s="22">
        <f t="shared" si="4"/>
        <v>97.63</v>
      </c>
      <c r="AC6" s="22">
        <f t="shared" si="4"/>
        <v>103.81</v>
      </c>
      <c r="AD6" s="22">
        <f t="shared" si="4"/>
        <v>104.35</v>
      </c>
      <c r="AE6" s="22">
        <f t="shared" si="4"/>
        <v>105.34</v>
      </c>
      <c r="AF6" s="22">
        <f t="shared" si="4"/>
        <v>105.77</v>
      </c>
      <c r="AG6" s="22">
        <f t="shared" si="4"/>
        <v>106.93</v>
      </c>
      <c r="AH6" s="21" t="str">
        <f>IF(AH7="","",IF(AH7="-","【-】","【"&amp;SUBSTITUTE(TEXT(AH7,"#,##0.00"),"-","△")&amp;"】"))</f>
        <v>【108.70】</v>
      </c>
      <c r="AI6" s="21">
        <f>IF(AI7="",NA(),AI7)</f>
        <v>0</v>
      </c>
      <c r="AJ6" s="21">
        <f t="shared" ref="AJ6:AR6" si="5">IF(AJ7="",NA(),AJ7)</f>
        <v>0</v>
      </c>
      <c r="AK6" s="21">
        <f t="shared" si="5"/>
        <v>0</v>
      </c>
      <c r="AL6" s="22">
        <f t="shared" si="5"/>
        <v>5.8</v>
      </c>
      <c r="AM6" s="22">
        <f t="shared" si="5"/>
        <v>3.06</v>
      </c>
      <c r="AN6" s="22">
        <f t="shared" si="5"/>
        <v>25.66</v>
      </c>
      <c r="AO6" s="22">
        <f t="shared" si="5"/>
        <v>21.69</v>
      </c>
      <c r="AP6" s="22">
        <f t="shared" si="5"/>
        <v>24.04</v>
      </c>
      <c r="AQ6" s="22">
        <f t="shared" si="5"/>
        <v>28.03</v>
      </c>
      <c r="AR6" s="22">
        <f t="shared" si="5"/>
        <v>20.41</v>
      </c>
      <c r="AS6" s="21" t="str">
        <f>IF(AS7="","",IF(AS7="-","【-】","【"&amp;SUBSTITUTE(TEXT(AS7,"#,##0.00"),"-","△")&amp;"】"))</f>
        <v>【1.34】</v>
      </c>
      <c r="AT6" s="22">
        <f>IF(AT7="",NA(),AT7)</f>
        <v>594.23</v>
      </c>
      <c r="AU6" s="22">
        <f t="shared" ref="AU6:BC6" si="6">IF(AU7="",NA(),AU7)</f>
        <v>597.23</v>
      </c>
      <c r="AV6" s="22">
        <f t="shared" si="6"/>
        <v>686.01</v>
      </c>
      <c r="AW6" s="22">
        <f t="shared" si="6"/>
        <v>661.93</v>
      </c>
      <c r="AX6" s="22">
        <f t="shared" si="6"/>
        <v>650.80999999999995</v>
      </c>
      <c r="AY6" s="22">
        <f t="shared" si="6"/>
        <v>300.14</v>
      </c>
      <c r="AZ6" s="22">
        <f t="shared" si="6"/>
        <v>301.04000000000002</v>
      </c>
      <c r="BA6" s="22">
        <f t="shared" si="6"/>
        <v>305.08</v>
      </c>
      <c r="BB6" s="22">
        <f t="shared" si="6"/>
        <v>305.33999999999997</v>
      </c>
      <c r="BC6" s="22">
        <f t="shared" si="6"/>
        <v>345.42</v>
      </c>
      <c r="BD6" s="21" t="str">
        <f>IF(BD7="","",IF(BD7="-","【-】","【"&amp;SUBSTITUTE(TEXT(BD7,"#,##0.00"),"-","△")&amp;"】"))</f>
        <v>【252.29】</v>
      </c>
      <c r="BE6" s="22">
        <f>IF(BE7="",NA(),BE7)</f>
        <v>275.22000000000003</v>
      </c>
      <c r="BF6" s="22">
        <f t="shared" ref="BF6:BN6" si="7">IF(BF7="",NA(),BF7)</f>
        <v>267.27</v>
      </c>
      <c r="BG6" s="22">
        <f t="shared" si="7"/>
        <v>257.01</v>
      </c>
      <c r="BH6" s="22">
        <f t="shared" si="7"/>
        <v>244.34</v>
      </c>
      <c r="BI6" s="22">
        <f t="shared" si="7"/>
        <v>262.33999999999997</v>
      </c>
      <c r="BJ6" s="22">
        <f t="shared" si="7"/>
        <v>566.65</v>
      </c>
      <c r="BK6" s="22">
        <f t="shared" si="7"/>
        <v>551.62</v>
      </c>
      <c r="BL6" s="22">
        <f t="shared" si="7"/>
        <v>585.59</v>
      </c>
      <c r="BM6" s="22">
        <f t="shared" si="7"/>
        <v>561.34</v>
      </c>
      <c r="BN6" s="22">
        <f t="shared" si="7"/>
        <v>631.39</v>
      </c>
      <c r="BO6" s="21" t="str">
        <f>IF(BO7="","",IF(BO7="-","【-】","【"&amp;SUBSTITUTE(TEXT(BO7,"#,##0.00"),"-","△")&amp;"】"))</f>
        <v>【268.07】</v>
      </c>
      <c r="BP6" s="22">
        <f>IF(BP7="",NA(),BP7)</f>
        <v>83.42</v>
      </c>
      <c r="BQ6" s="22">
        <f t="shared" ref="BQ6:BY6" si="8">IF(BQ7="",NA(),BQ7)</f>
        <v>89.17</v>
      </c>
      <c r="BR6" s="22">
        <f t="shared" si="8"/>
        <v>86.91</v>
      </c>
      <c r="BS6" s="22">
        <f t="shared" si="8"/>
        <v>81.13</v>
      </c>
      <c r="BT6" s="22">
        <f t="shared" si="8"/>
        <v>76.39</v>
      </c>
      <c r="BU6" s="22">
        <f t="shared" si="8"/>
        <v>84.77</v>
      </c>
      <c r="BV6" s="22">
        <f t="shared" si="8"/>
        <v>87.11</v>
      </c>
      <c r="BW6" s="22">
        <f t="shared" si="8"/>
        <v>82.78</v>
      </c>
      <c r="BX6" s="22">
        <f t="shared" si="8"/>
        <v>84.82</v>
      </c>
      <c r="BY6" s="22">
        <f t="shared" si="8"/>
        <v>76.55</v>
      </c>
      <c r="BZ6" s="21" t="str">
        <f>IF(BZ7="","",IF(BZ7="-","【-】","【"&amp;SUBSTITUTE(TEXT(BZ7,"#,##0.00"),"-","△")&amp;"】"))</f>
        <v>【97.47】</v>
      </c>
      <c r="CA6" s="22">
        <f>IF(CA7="",NA(),CA7)</f>
        <v>259.43</v>
      </c>
      <c r="CB6" s="22">
        <f t="shared" ref="CB6:CJ6" si="9">IF(CB7="",NA(),CB7)</f>
        <v>243.24</v>
      </c>
      <c r="CC6" s="22">
        <f t="shared" si="9"/>
        <v>247.85</v>
      </c>
      <c r="CD6" s="22">
        <f t="shared" si="9"/>
        <v>268.24</v>
      </c>
      <c r="CE6" s="22">
        <f t="shared" si="9"/>
        <v>254.78</v>
      </c>
      <c r="CF6" s="22">
        <f t="shared" si="9"/>
        <v>227.27</v>
      </c>
      <c r="CG6" s="22">
        <f t="shared" si="9"/>
        <v>223.98</v>
      </c>
      <c r="CH6" s="22">
        <f t="shared" si="9"/>
        <v>225.09</v>
      </c>
      <c r="CI6" s="22">
        <f t="shared" si="9"/>
        <v>224.82</v>
      </c>
      <c r="CJ6" s="22">
        <f t="shared" si="9"/>
        <v>269.25</v>
      </c>
      <c r="CK6" s="21" t="str">
        <f>IF(CK7="","",IF(CK7="-","【-】","【"&amp;SUBSTITUTE(TEXT(CK7,"#,##0.00"),"-","△")&amp;"】"))</f>
        <v>【174.75】</v>
      </c>
      <c r="CL6" s="22">
        <f>IF(CL7="",NA(),CL7)</f>
        <v>26.88</v>
      </c>
      <c r="CM6" s="22">
        <f t="shared" ref="CM6:CU6" si="10">IF(CM7="",NA(),CM7)</f>
        <v>63.13</v>
      </c>
      <c r="CN6" s="22">
        <f t="shared" si="10"/>
        <v>57.93</v>
      </c>
      <c r="CO6" s="22">
        <f t="shared" si="10"/>
        <v>57.76</v>
      </c>
      <c r="CP6" s="22">
        <f t="shared" si="10"/>
        <v>55.39</v>
      </c>
      <c r="CQ6" s="22">
        <f t="shared" si="10"/>
        <v>50.29</v>
      </c>
      <c r="CR6" s="22">
        <f t="shared" si="10"/>
        <v>49.64</v>
      </c>
      <c r="CS6" s="22">
        <f t="shared" si="10"/>
        <v>49.38</v>
      </c>
      <c r="CT6" s="22">
        <f t="shared" si="10"/>
        <v>50.09</v>
      </c>
      <c r="CU6" s="22">
        <f t="shared" si="10"/>
        <v>41.14</v>
      </c>
      <c r="CV6" s="21" t="str">
        <f>IF(CV7="","",IF(CV7="-","【-】","【"&amp;SUBSTITUTE(TEXT(CV7,"#,##0.00"),"-","△")&amp;"】"))</f>
        <v>【59.97】</v>
      </c>
      <c r="CW6" s="22">
        <f>IF(CW7="",NA(),CW7)</f>
        <v>84.13</v>
      </c>
      <c r="CX6" s="22">
        <f t="shared" ref="CX6:DF6" si="11">IF(CX7="",NA(),CX7)</f>
        <v>75.59</v>
      </c>
      <c r="CY6" s="22">
        <f t="shared" si="11"/>
        <v>81.66</v>
      </c>
      <c r="CZ6" s="22">
        <f t="shared" si="11"/>
        <v>80.19</v>
      </c>
      <c r="DA6" s="22">
        <f t="shared" si="11"/>
        <v>81.540000000000006</v>
      </c>
      <c r="DB6" s="22">
        <f t="shared" si="11"/>
        <v>77.73</v>
      </c>
      <c r="DC6" s="22">
        <f t="shared" si="11"/>
        <v>78.09</v>
      </c>
      <c r="DD6" s="22">
        <f t="shared" si="11"/>
        <v>78.010000000000005</v>
      </c>
      <c r="DE6" s="22">
        <f t="shared" si="11"/>
        <v>77.599999999999994</v>
      </c>
      <c r="DF6" s="22">
        <f t="shared" si="11"/>
        <v>70.42</v>
      </c>
      <c r="DG6" s="21" t="str">
        <f>IF(DG7="","",IF(DG7="-","【-】","【"&amp;SUBSTITUTE(TEXT(DG7,"#,##0.00"),"-","△")&amp;"】"))</f>
        <v>【89.76】</v>
      </c>
      <c r="DH6" s="22">
        <f>IF(DH7="",NA(),DH7)</f>
        <v>35.49</v>
      </c>
      <c r="DI6" s="22">
        <f t="shared" ref="DI6:DQ6" si="12">IF(DI7="",NA(),DI7)</f>
        <v>37.74</v>
      </c>
      <c r="DJ6" s="22">
        <f t="shared" si="12"/>
        <v>39.700000000000003</v>
      </c>
      <c r="DK6" s="22">
        <f t="shared" si="12"/>
        <v>41.79</v>
      </c>
      <c r="DL6" s="22">
        <f t="shared" si="12"/>
        <v>43.76</v>
      </c>
      <c r="DM6" s="22">
        <f t="shared" si="12"/>
        <v>45.85</v>
      </c>
      <c r="DN6" s="22">
        <f t="shared" si="12"/>
        <v>47.31</v>
      </c>
      <c r="DO6" s="22">
        <f t="shared" si="12"/>
        <v>47.5</v>
      </c>
      <c r="DP6" s="22">
        <f t="shared" si="12"/>
        <v>48.41</v>
      </c>
      <c r="DQ6" s="22">
        <f t="shared" si="12"/>
        <v>52.14</v>
      </c>
      <c r="DR6" s="21" t="str">
        <f>IF(DR7="","",IF(DR7="-","【-】","【"&amp;SUBSTITUTE(TEXT(DR7,"#,##0.00"),"-","△")&amp;"】"))</f>
        <v>【51.51】</v>
      </c>
      <c r="DS6" s="22">
        <f>IF(DS7="",NA(),DS7)</f>
        <v>16.649999999999999</v>
      </c>
      <c r="DT6" s="22">
        <f t="shared" ref="DT6:EB6" si="13">IF(DT7="",NA(),DT7)</f>
        <v>16.63</v>
      </c>
      <c r="DU6" s="22">
        <f t="shared" si="13"/>
        <v>16.329999999999998</v>
      </c>
      <c r="DV6" s="22">
        <f t="shared" si="13"/>
        <v>17.510000000000002</v>
      </c>
      <c r="DW6" s="22">
        <f t="shared" si="13"/>
        <v>16.68</v>
      </c>
      <c r="DX6" s="22">
        <f t="shared" si="13"/>
        <v>14.13</v>
      </c>
      <c r="DY6" s="22">
        <f t="shared" si="13"/>
        <v>16.77</v>
      </c>
      <c r="DZ6" s="22">
        <f t="shared" si="13"/>
        <v>17.399999999999999</v>
      </c>
      <c r="EA6" s="22">
        <f t="shared" si="13"/>
        <v>18.64</v>
      </c>
      <c r="EB6" s="22">
        <f t="shared" si="13"/>
        <v>21.01</v>
      </c>
      <c r="EC6" s="21" t="str">
        <f>IF(EC7="","",IF(EC7="-","【-】","【"&amp;SUBSTITUTE(TEXT(EC7,"#,##0.00"),"-","△")&amp;"】"))</f>
        <v>【23.75】</v>
      </c>
      <c r="ED6" s="22">
        <f>IF(ED7="",NA(),ED7)</f>
        <v>0.21</v>
      </c>
      <c r="EE6" s="22">
        <f t="shared" ref="EE6:EM6" si="14">IF(EE7="",NA(),EE7)</f>
        <v>0.36</v>
      </c>
      <c r="EF6" s="22">
        <f t="shared" si="14"/>
        <v>0.44</v>
      </c>
      <c r="EG6" s="22">
        <f t="shared" si="14"/>
        <v>0.71</v>
      </c>
      <c r="EH6" s="22">
        <f t="shared" si="14"/>
        <v>0.48</v>
      </c>
      <c r="EI6" s="22">
        <f t="shared" si="14"/>
        <v>0.52</v>
      </c>
      <c r="EJ6" s="22">
        <f t="shared" si="14"/>
        <v>0.47</v>
      </c>
      <c r="EK6" s="22">
        <f t="shared" si="14"/>
        <v>0.4</v>
      </c>
      <c r="EL6" s="22">
        <f t="shared" si="14"/>
        <v>0.36</v>
      </c>
      <c r="EM6" s="22">
        <f t="shared" si="14"/>
        <v>0.35</v>
      </c>
      <c r="EN6" s="21" t="str">
        <f>IF(EN7="","",IF(EN7="-","【-】","【"&amp;SUBSTITUTE(TEXT(EN7,"#,##0.00"),"-","△")&amp;"】"))</f>
        <v>【0.67】</v>
      </c>
    </row>
    <row r="7" spans="1:144" s="23" customFormat="1" x14ac:dyDescent="0.15">
      <c r="A7" s="15"/>
      <c r="B7" s="24">
        <v>2022</v>
      </c>
      <c r="C7" s="24">
        <v>16420</v>
      </c>
      <c r="D7" s="24">
        <v>46</v>
      </c>
      <c r="E7" s="24">
        <v>1</v>
      </c>
      <c r="F7" s="24">
        <v>0</v>
      </c>
      <c r="G7" s="24">
        <v>1</v>
      </c>
      <c r="H7" s="24" t="s">
        <v>92</v>
      </c>
      <c r="I7" s="24" t="s">
        <v>93</v>
      </c>
      <c r="J7" s="24" t="s">
        <v>94</v>
      </c>
      <c r="K7" s="24" t="s">
        <v>95</v>
      </c>
      <c r="L7" s="24" t="s">
        <v>96</v>
      </c>
      <c r="M7" s="24" t="s">
        <v>97</v>
      </c>
      <c r="N7" s="25" t="s">
        <v>98</v>
      </c>
      <c r="O7" s="25">
        <v>84.96</v>
      </c>
      <c r="P7" s="25">
        <v>82.3</v>
      </c>
      <c r="Q7" s="25">
        <v>4400</v>
      </c>
      <c r="R7" s="25">
        <v>6229</v>
      </c>
      <c r="S7" s="25">
        <v>596.48</v>
      </c>
      <c r="T7" s="25">
        <v>10.44</v>
      </c>
      <c r="U7" s="25">
        <v>4997</v>
      </c>
      <c r="V7" s="25">
        <v>6.32</v>
      </c>
      <c r="W7" s="25">
        <v>790.66</v>
      </c>
      <c r="X7" s="25">
        <v>96.8</v>
      </c>
      <c r="Y7" s="25">
        <v>102.08</v>
      </c>
      <c r="Z7" s="25">
        <v>100.66</v>
      </c>
      <c r="AA7" s="25">
        <v>95.77</v>
      </c>
      <c r="AB7" s="25">
        <v>97.63</v>
      </c>
      <c r="AC7" s="25">
        <v>103.81</v>
      </c>
      <c r="AD7" s="25">
        <v>104.35</v>
      </c>
      <c r="AE7" s="25">
        <v>105.34</v>
      </c>
      <c r="AF7" s="25">
        <v>105.77</v>
      </c>
      <c r="AG7" s="25">
        <v>106.93</v>
      </c>
      <c r="AH7" s="25">
        <v>108.7</v>
      </c>
      <c r="AI7" s="25">
        <v>0</v>
      </c>
      <c r="AJ7" s="25">
        <v>0</v>
      </c>
      <c r="AK7" s="25">
        <v>0</v>
      </c>
      <c r="AL7" s="25">
        <v>5.8</v>
      </c>
      <c r="AM7" s="25">
        <v>3.06</v>
      </c>
      <c r="AN7" s="25">
        <v>25.66</v>
      </c>
      <c r="AO7" s="25">
        <v>21.69</v>
      </c>
      <c r="AP7" s="25">
        <v>24.04</v>
      </c>
      <c r="AQ7" s="25">
        <v>28.03</v>
      </c>
      <c r="AR7" s="25">
        <v>20.41</v>
      </c>
      <c r="AS7" s="25">
        <v>1.34</v>
      </c>
      <c r="AT7" s="25">
        <v>594.23</v>
      </c>
      <c r="AU7" s="25">
        <v>597.23</v>
      </c>
      <c r="AV7" s="25">
        <v>686.01</v>
      </c>
      <c r="AW7" s="25">
        <v>661.93</v>
      </c>
      <c r="AX7" s="25">
        <v>650.80999999999995</v>
      </c>
      <c r="AY7" s="25">
        <v>300.14</v>
      </c>
      <c r="AZ7" s="25">
        <v>301.04000000000002</v>
      </c>
      <c r="BA7" s="25">
        <v>305.08</v>
      </c>
      <c r="BB7" s="25">
        <v>305.33999999999997</v>
      </c>
      <c r="BC7" s="25">
        <v>345.42</v>
      </c>
      <c r="BD7" s="25">
        <v>252.29</v>
      </c>
      <c r="BE7" s="25">
        <v>275.22000000000003</v>
      </c>
      <c r="BF7" s="25">
        <v>267.27</v>
      </c>
      <c r="BG7" s="25">
        <v>257.01</v>
      </c>
      <c r="BH7" s="25">
        <v>244.34</v>
      </c>
      <c r="BI7" s="25">
        <v>262.33999999999997</v>
      </c>
      <c r="BJ7" s="25">
        <v>566.65</v>
      </c>
      <c r="BK7" s="25">
        <v>551.62</v>
      </c>
      <c r="BL7" s="25">
        <v>585.59</v>
      </c>
      <c r="BM7" s="25">
        <v>561.34</v>
      </c>
      <c r="BN7" s="25">
        <v>631.39</v>
      </c>
      <c r="BO7" s="25">
        <v>268.07</v>
      </c>
      <c r="BP7" s="25">
        <v>83.42</v>
      </c>
      <c r="BQ7" s="25">
        <v>89.17</v>
      </c>
      <c r="BR7" s="25">
        <v>86.91</v>
      </c>
      <c r="BS7" s="25">
        <v>81.13</v>
      </c>
      <c r="BT7" s="25">
        <v>76.39</v>
      </c>
      <c r="BU7" s="25">
        <v>84.77</v>
      </c>
      <c r="BV7" s="25">
        <v>87.11</v>
      </c>
      <c r="BW7" s="25">
        <v>82.78</v>
      </c>
      <c r="BX7" s="25">
        <v>84.82</v>
      </c>
      <c r="BY7" s="25">
        <v>76.55</v>
      </c>
      <c r="BZ7" s="25">
        <v>97.47</v>
      </c>
      <c r="CA7" s="25">
        <v>259.43</v>
      </c>
      <c r="CB7" s="25">
        <v>243.24</v>
      </c>
      <c r="CC7" s="25">
        <v>247.85</v>
      </c>
      <c r="CD7" s="25">
        <v>268.24</v>
      </c>
      <c r="CE7" s="25">
        <v>254.78</v>
      </c>
      <c r="CF7" s="25">
        <v>227.27</v>
      </c>
      <c r="CG7" s="25">
        <v>223.98</v>
      </c>
      <c r="CH7" s="25">
        <v>225.09</v>
      </c>
      <c r="CI7" s="25">
        <v>224.82</v>
      </c>
      <c r="CJ7" s="25">
        <v>269.25</v>
      </c>
      <c r="CK7" s="25">
        <v>174.75</v>
      </c>
      <c r="CL7" s="25">
        <v>26.88</v>
      </c>
      <c r="CM7" s="25">
        <v>63.13</v>
      </c>
      <c r="CN7" s="25">
        <v>57.93</v>
      </c>
      <c r="CO7" s="25">
        <v>57.76</v>
      </c>
      <c r="CP7" s="25">
        <v>55.39</v>
      </c>
      <c r="CQ7" s="25">
        <v>50.29</v>
      </c>
      <c r="CR7" s="25">
        <v>49.64</v>
      </c>
      <c r="CS7" s="25">
        <v>49.38</v>
      </c>
      <c r="CT7" s="25">
        <v>50.09</v>
      </c>
      <c r="CU7" s="25">
        <v>41.14</v>
      </c>
      <c r="CV7" s="25">
        <v>59.97</v>
      </c>
      <c r="CW7" s="25">
        <v>84.13</v>
      </c>
      <c r="CX7" s="25">
        <v>75.59</v>
      </c>
      <c r="CY7" s="25">
        <v>81.66</v>
      </c>
      <c r="CZ7" s="25">
        <v>80.19</v>
      </c>
      <c r="DA7" s="25">
        <v>81.540000000000006</v>
      </c>
      <c r="DB7" s="25">
        <v>77.73</v>
      </c>
      <c r="DC7" s="25">
        <v>78.09</v>
      </c>
      <c r="DD7" s="25">
        <v>78.010000000000005</v>
      </c>
      <c r="DE7" s="25">
        <v>77.599999999999994</v>
      </c>
      <c r="DF7" s="25">
        <v>70.42</v>
      </c>
      <c r="DG7" s="25">
        <v>89.76</v>
      </c>
      <c r="DH7" s="25">
        <v>35.49</v>
      </c>
      <c r="DI7" s="25">
        <v>37.74</v>
      </c>
      <c r="DJ7" s="25">
        <v>39.700000000000003</v>
      </c>
      <c r="DK7" s="25">
        <v>41.79</v>
      </c>
      <c r="DL7" s="25">
        <v>43.76</v>
      </c>
      <c r="DM7" s="25">
        <v>45.85</v>
      </c>
      <c r="DN7" s="25">
        <v>47.31</v>
      </c>
      <c r="DO7" s="25">
        <v>47.5</v>
      </c>
      <c r="DP7" s="25">
        <v>48.41</v>
      </c>
      <c r="DQ7" s="25">
        <v>52.14</v>
      </c>
      <c r="DR7" s="25">
        <v>51.51</v>
      </c>
      <c r="DS7" s="25">
        <v>16.649999999999999</v>
      </c>
      <c r="DT7" s="25">
        <v>16.63</v>
      </c>
      <c r="DU7" s="25">
        <v>16.329999999999998</v>
      </c>
      <c r="DV7" s="25">
        <v>17.510000000000002</v>
      </c>
      <c r="DW7" s="25">
        <v>16.68</v>
      </c>
      <c r="DX7" s="25">
        <v>14.13</v>
      </c>
      <c r="DY7" s="25">
        <v>16.77</v>
      </c>
      <c r="DZ7" s="25">
        <v>17.399999999999999</v>
      </c>
      <c r="EA7" s="25">
        <v>18.64</v>
      </c>
      <c r="EB7" s="25">
        <v>21.01</v>
      </c>
      <c r="EC7" s="25">
        <v>23.75</v>
      </c>
      <c r="ED7" s="25">
        <v>0.21</v>
      </c>
      <c r="EE7" s="25">
        <v>0.36</v>
      </c>
      <c r="EF7" s="25">
        <v>0.44</v>
      </c>
      <c r="EG7" s="25">
        <v>0.71</v>
      </c>
      <c r="EH7" s="25">
        <v>0.48</v>
      </c>
      <c r="EI7" s="25">
        <v>0.52</v>
      </c>
      <c r="EJ7" s="25">
        <v>0.47</v>
      </c>
      <c r="EK7" s="25">
        <v>0.4</v>
      </c>
      <c r="EL7" s="25">
        <v>0.36</v>
      </c>
      <c r="EM7" s="25">
        <v>0.35</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99</v>
      </c>
      <c r="C9" s="28" t="s">
        <v>100</v>
      </c>
      <c r="D9" s="28" t="s">
        <v>101</v>
      </c>
      <c r="E9" s="28" t="s">
        <v>102</v>
      </c>
      <c r="F9" s="28" t="s">
        <v>103</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104</v>
      </c>
    </row>
    <row r="12" spans="1:144" x14ac:dyDescent="0.15">
      <c r="B12">
        <v>1</v>
      </c>
      <c r="C12">
        <v>1</v>
      </c>
      <c r="D12">
        <v>2</v>
      </c>
      <c r="E12">
        <v>3</v>
      </c>
      <c r="F12">
        <v>4</v>
      </c>
      <c r="G12" t="s">
        <v>105</v>
      </c>
    </row>
    <row r="13" spans="1:144" x14ac:dyDescent="0.15">
      <c r="B13" t="s">
        <v>106</v>
      </c>
      <c r="C13" t="s">
        <v>107</v>
      </c>
      <c r="D13" t="s">
        <v>107</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LGW04018</cp:lastModifiedBy>
  <cp:lastPrinted>2024-01-22T04:58:16Z</cp:lastPrinted>
  <dcterms:created xsi:type="dcterms:W3CDTF">2023-12-05T00:47:30Z</dcterms:created>
  <dcterms:modified xsi:type="dcterms:W3CDTF">2024-03-01T01:27:22Z</dcterms:modified>
  <cp:category/>
</cp:coreProperties>
</file>